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030"/>
  </bookViews>
  <sheets>
    <sheet name="Ecology" sheetId="1" r:id="rId1"/>
    <sheet name="ACE" sheetId="2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/>
  <c r="C24"/>
  <c r="C20"/>
  <c r="C10"/>
  <c r="C26" l="1"/>
  <c r="C26" i="1"/>
  <c r="C22"/>
  <c r="C34" s="1"/>
  <c r="C17"/>
  <c r="C32"/>
</calcChain>
</file>

<file path=xl/sharedStrings.xml><?xml version="1.0" encoding="utf-8"?>
<sst xmlns="http://schemas.openxmlformats.org/spreadsheetml/2006/main" count="65" uniqueCount="40">
  <si>
    <t>APPENDIX B</t>
  </si>
  <si>
    <t>BUDGET- Amendment 4</t>
  </si>
  <si>
    <r>
      <t>1)</t>
    </r>
    <r>
      <rPr>
        <b/>
        <sz val="7"/>
        <color rgb="FF000000"/>
        <rFont val="Times New Roman"/>
        <family val="1"/>
      </rPr>
      <t xml:space="preserve">     </t>
    </r>
    <r>
      <rPr>
        <b/>
        <sz val="11.5"/>
        <color rgb="FF000000"/>
        <rFont val="Calibri"/>
        <family val="2"/>
      </rPr>
      <t xml:space="preserve">Studies Needed to Determine the Extent of Cleanup Required </t>
    </r>
  </si>
  <si>
    <t xml:space="preserve">Subtotal </t>
  </si>
  <si>
    <r>
      <t>2)</t>
    </r>
    <r>
      <rPr>
        <b/>
        <sz val="7"/>
        <color rgb="FF000000"/>
        <rFont val="Times New Roman"/>
        <family val="1"/>
      </rPr>
      <t xml:space="preserve">     </t>
    </r>
    <r>
      <rPr>
        <b/>
        <sz val="11.5"/>
        <color rgb="FF000000"/>
        <rFont val="Calibri"/>
        <family val="2"/>
      </rPr>
      <t xml:space="preserve">Implement Cleanup Actions to Meet Water Quality Standards </t>
    </r>
  </si>
  <si>
    <r>
      <t>3)</t>
    </r>
    <r>
      <rPr>
        <b/>
        <sz val="7"/>
        <color rgb="FF000000"/>
        <rFont val="Times New Roman"/>
        <family val="1"/>
      </rPr>
      <t xml:space="preserve">     </t>
    </r>
    <r>
      <rPr>
        <b/>
        <sz val="11.5"/>
        <color rgb="FF000000"/>
        <rFont val="Calibri"/>
        <family val="2"/>
      </rPr>
      <t xml:space="preserve">Prevent Recontamination </t>
    </r>
  </si>
  <si>
    <t xml:space="preserve">Current Contract Total </t>
  </si>
  <si>
    <t>A.</t>
  </si>
  <si>
    <t>Dry Weather Sampling</t>
  </si>
  <si>
    <t xml:space="preserve">B. </t>
  </si>
  <si>
    <t xml:space="preserve">C. </t>
  </si>
  <si>
    <t>Stormwater Restrospective Analysis</t>
  </si>
  <si>
    <t>Wet Weather Sampling, Hangman</t>
  </si>
  <si>
    <t xml:space="preserve">D. </t>
  </si>
  <si>
    <t>Wet Weather Sampling, City of Spokane</t>
  </si>
  <si>
    <t xml:space="preserve">E. </t>
  </si>
  <si>
    <t>Gauge Operations (Nine Mile and Trent)</t>
  </si>
  <si>
    <t>Groundwater Studies</t>
  </si>
  <si>
    <t>F.</t>
  </si>
  <si>
    <t>G.</t>
  </si>
  <si>
    <t>Technical Consultant, scope development, data evaluation, mass loading assessments, reporting, project management, meetings</t>
  </si>
  <si>
    <r>
      <t xml:space="preserve">              A.</t>
    </r>
    <r>
      <rPr>
        <sz val="7"/>
        <color rgb="FF000000"/>
        <rFont val="Times New Roman"/>
        <family val="1"/>
      </rPr>
      <t xml:space="preserve">     </t>
    </r>
    <r>
      <rPr>
        <sz val="11.5"/>
        <color rgb="FF000000"/>
        <rFont val="Calibri"/>
        <family val="2"/>
      </rPr>
      <t xml:space="preserve">Third Party Expenses </t>
    </r>
  </si>
  <si>
    <r>
      <t xml:space="preserve">              B.</t>
    </r>
    <r>
      <rPr>
        <sz val="7"/>
        <color rgb="FF000000"/>
        <rFont val="Times New Roman"/>
        <family val="1"/>
      </rPr>
      <t xml:space="preserve">     </t>
    </r>
    <r>
      <rPr>
        <sz val="11.5"/>
        <color rgb="FF000000"/>
        <rFont val="Calibri"/>
        <family val="2"/>
      </rPr>
      <t>Website and Mailing List Administration</t>
    </r>
  </si>
  <si>
    <r>
      <t xml:space="preserve">              C.</t>
    </r>
    <r>
      <rPr>
        <sz val="7"/>
        <color rgb="FF000000"/>
        <rFont val="Times New Roman"/>
        <family val="1"/>
      </rPr>
      <t xml:space="preserve">     </t>
    </r>
    <r>
      <rPr>
        <sz val="11.5"/>
        <color rgb="FF000000"/>
        <rFont val="Calibri"/>
        <family val="2"/>
      </rPr>
      <t>Data Transfer to Department of Ecology</t>
    </r>
  </si>
  <si>
    <t xml:space="preserve">A. </t>
  </si>
  <si>
    <t>Technical Workshop</t>
  </si>
  <si>
    <t>Identify Best Management Practices</t>
  </si>
  <si>
    <t>Develop and Implement Comprehensive Plan</t>
  </si>
  <si>
    <t>H.</t>
  </si>
  <si>
    <r>
      <t>4)</t>
    </r>
    <r>
      <rPr>
        <b/>
        <sz val="7"/>
        <color rgb="FF000000"/>
        <rFont val="Times New Roman"/>
        <family val="1"/>
      </rPr>
      <t xml:space="preserve">     </t>
    </r>
    <r>
      <rPr>
        <b/>
        <sz val="11.5"/>
        <color rgb="FF000000"/>
        <rFont val="Calibri"/>
        <family val="2"/>
      </rPr>
      <t xml:space="preserve">ACE Administration </t>
    </r>
  </si>
  <si>
    <t>D.</t>
  </si>
  <si>
    <t>1)     Source Identification and Quantification</t>
  </si>
  <si>
    <t>2)     Groundwater Contribution Assessments</t>
  </si>
  <si>
    <t xml:space="preserve">2)     Implement Cleanup Actions to Meet Water Quality Standards </t>
  </si>
  <si>
    <t xml:space="preserve">3)     Prevent Recontamination </t>
  </si>
  <si>
    <t>Regional Groundwater Studies</t>
  </si>
  <si>
    <t>Focused Groundwater Studies</t>
  </si>
  <si>
    <t>Technical Workshops</t>
  </si>
  <si>
    <t>Technical Consultant (scope development, data evaluation, mass loading assessments, reporting, project management, meeting participation, and technical analyses as requested)</t>
  </si>
  <si>
    <t xml:space="preserve">Wet Weather Sampling </t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</si>
</sst>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0">
    <font>
      <sz val="11"/>
      <color theme="1"/>
      <name val="Calibri"/>
      <family val="2"/>
      <scheme val="minor"/>
    </font>
    <font>
      <b/>
      <sz val="11.5"/>
      <color rgb="FF000000"/>
      <name val="Calibri"/>
      <family val="2"/>
    </font>
    <font>
      <sz val="11.5"/>
      <color rgb="FF000000"/>
      <name val="Calibri"/>
      <family val="2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i/>
      <sz val="11.5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i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left"/>
    </xf>
    <xf numFmtId="164" fontId="5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164" fontId="0" fillId="0" borderId="1" xfId="0" applyNumberFormat="1" applyBorder="1"/>
    <xf numFmtId="8" fontId="2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8" fontId="5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8" fontId="5" fillId="0" borderId="1" xfId="0" applyNumberFormat="1" applyFont="1" applyFill="1" applyBorder="1" applyAlignment="1">
      <alignment horizontal="right" vertical="center" wrapText="1"/>
    </xf>
    <xf numFmtId="4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8" fontId="1" fillId="0" borderId="1" xfId="0" applyNumberFormat="1" applyFont="1" applyBorder="1" applyAlignment="1">
      <alignment vertical="center" wrapText="1"/>
    </xf>
    <xf numFmtId="0" fontId="0" fillId="0" borderId="1" xfId="0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8" fontId="7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/>
    <xf numFmtId="0" fontId="9" fillId="0" borderId="1" xfId="0" applyFont="1" applyBorder="1" applyAlignment="1">
      <alignment vertical="center" wrapText="1"/>
    </xf>
    <xf numFmtId="8" fontId="9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8" fontId="9" fillId="0" borderId="1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/>
    <xf numFmtId="8" fontId="6" fillId="0" borderId="1" xfId="0" applyNumberFormat="1" applyFont="1" applyBorder="1" applyAlignment="1">
      <alignment vertical="center" wrapText="1"/>
    </xf>
    <xf numFmtId="7" fontId="7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8"/>
  <sheetViews>
    <sheetView tabSelected="1" workbookViewId="0">
      <selection activeCell="A4" sqref="A4:C34"/>
    </sheetView>
  </sheetViews>
  <sheetFormatPr defaultRowHeight="15"/>
  <cols>
    <col min="1" max="1" width="18.42578125" style="1" customWidth="1"/>
    <col min="2" max="2" width="53" customWidth="1"/>
    <col min="3" max="3" width="16.28515625" customWidth="1"/>
  </cols>
  <sheetData>
    <row r="3" spans="1:3" ht="15.75" thickBot="1"/>
    <row r="4" spans="1:3" ht="15.75" thickBot="1">
      <c r="A4" s="38" t="s">
        <v>0</v>
      </c>
      <c r="B4" s="39"/>
      <c r="C4" s="40"/>
    </row>
    <row r="5" spans="1:3">
      <c r="A5" s="41" t="s">
        <v>1</v>
      </c>
      <c r="B5" s="42"/>
      <c r="C5" s="43"/>
    </row>
    <row r="6" spans="1:3" ht="15.75" thickBot="1">
      <c r="A6" s="44"/>
      <c r="B6" s="45"/>
      <c r="C6" s="46"/>
    </row>
    <row r="7" spans="1:3" ht="30" customHeight="1" thickBot="1">
      <c r="A7" s="47" t="s">
        <v>2</v>
      </c>
      <c r="B7" s="48"/>
      <c r="C7" s="49"/>
    </row>
    <row r="8" spans="1:3" ht="15.75" thickBot="1">
      <c r="A8" s="50"/>
      <c r="B8" s="50"/>
      <c r="C8" s="50"/>
    </row>
    <row r="9" spans="1:3" ht="15.75" thickBot="1">
      <c r="A9" s="4" t="s">
        <v>7</v>
      </c>
      <c r="B9" s="5" t="s">
        <v>8</v>
      </c>
      <c r="C9" s="8">
        <v>65000</v>
      </c>
    </row>
    <row r="10" spans="1:3" ht="15.75" thickBot="1">
      <c r="A10" s="4" t="s">
        <v>9</v>
      </c>
      <c r="B10" s="5" t="s">
        <v>11</v>
      </c>
      <c r="C10" s="8">
        <v>75000</v>
      </c>
    </row>
    <row r="11" spans="1:3" ht="15.75" thickBot="1">
      <c r="A11" s="4" t="s">
        <v>10</v>
      </c>
      <c r="B11" s="5" t="s">
        <v>12</v>
      </c>
      <c r="C11" s="8">
        <v>27000</v>
      </c>
    </row>
    <row r="12" spans="1:3" ht="15.75" thickBot="1">
      <c r="A12" s="4" t="s">
        <v>13</v>
      </c>
      <c r="B12" s="5" t="s">
        <v>14</v>
      </c>
      <c r="C12" s="8">
        <v>14000</v>
      </c>
    </row>
    <row r="13" spans="1:3" ht="15.75" thickBot="1">
      <c r="A13" s="4" t="s">
        <v>15</v>
      </c>
      <c r="B13" s="5" t="s">
        <v>16</v>
      </c>
      <c r="C13" s="8">
        <v>105000</v>
      </c>
    </row>
    <row r="14" spans="1:3" ht="15.75" thickBot="1">
      <c r="A14" s="4" t="s">
        <v>18</v>
      </c>
      <c r="B14" s="5" t="s">
        <v>17</v>
      </c>
      <c r="C14" s="8">
        <v>130000</v>
      </c>
    </row>
    <row r="15" spans="1:3" ht="15.75" thickBot="1">
      <c r="A15" s="4" t="s">
        <v>19</v>
      </c>
      <c r="B15" s="5" t="s">
        <v>17</v>
      </c>
      <c r="C15" s="8">
        <v>130000</v>
      </c>
    </row>
    <row r="16" spans="1:3" ht="45.75" thickBot="1">
      <c r="A16" s="4" t="s">
        <v>28</v>
      </c>
      <c r="B16" s="5" t="s">
        <v>20</v>
      </c>
      <c r="C16" s="7">
        <v>68400</v>
      </c>
    </row>
    <row r="17" spans="1:3" ht="15.75" thickBot="1">
      <c r="A17" s="9" t="s">
        <v>3</v>
      </c>
      <c r="B17" s="5"/>
      <c r="C17" s="13">
        <f>SUM(C9:C16)</f>
        <v>614400</v>
      </c>
    </row>
    <row r="18" spans="1:3" ht="17.45" customHeight="1" thickBot="1">
      <c r="A18" s="34"/>
      <c r="B18" s="34"/>
      <c r="C18" s="34"/>
    </row>
    <row r="19" spans="1:3" ht="30" customHeight="1" thickBot="1">
      <c r="A19" s="35" t="s">
        <v>4</v>
      </c>
      <c r="B19" s="36"/>
      <c r="C19" s="37"/>
    </row>
    <row r="20" spans="1:3" ht="18" customHeight="1" thickBot="1">
      <c r="A20" s="11" t="s">
        <v>24</v>
      </c>
      <c r="B20" s="11" t="s">
        <v>25</v>
      </c>
      <c r="C20" s="3">
        <v>15000</v>
      </c>
    </row>
    <row r="21" spans="1:3" ht="15" customHeight="1" thickBot="1">
      <c r="A21" s="11" t="s">
        <v>9</v>
      </c>
      <c r="B21" s="11" t="s">
        <v>26</v>
      </c>
      <c r="C21" s="14">
        <v>10000</v>
      </c>
    </row>
    <row r="22" spans="1:3" ht="15" customHeight="1" thickBot="1">
      <c r="A22" s="9" t="s">
        <v>3</v>
      </c>
      <c r="B22" s="4"/>
      <c r="C22" s="10">
        <f>SUM(C20,C21)</f>
        <v>25000</v>
      </c>
    </row>
    <row r="23" spans="1:3" ht="15" customHeight="1" thickBot="1">
      <c r="A23" s="34"/>
      <c r="B23" s="34"/>
      <c r="C23" s="34"/>
    </row>
    <row r="24" spans="1:3" ht="15" customHeight="1" thickBot="1">
      <c r="A24" s="35" t="s">
        <v>5</v>
      </c>
      <c r="B24" s="36"/>
      <c r="C24" s="37"/>
    </row>
    <row r="25" spans="1:3" ht="24.6" customHeight="1" thickBot="1">
      <c r="A25" s="11" t="s">
        <v>10</v>
      </c>
      <c r="B25" s="11" t="s">
        <v>27</v>
      </c>
      <c r="C25" s="7">
        <v>10000</v>
      </c>
    </row>
    <row r="26" spans="1:3" ht="24.6" customHeight="1" thickBot="1">
      <c r="A26" s="11" t="s">
        <v>3</v>
      </c>
      <c r="B26" s="11"/>
      <c r="C26" s="2">
        <f>SUM(C25)</f>
        <v>10000</v>
      </c>
    </row>
    <row r="27" spans="1:3" ht="24.6" customHeight="1" thickBot="1">
      <c r="A27" s="51"/>
      <c r="B27" s="52"/>
      <c r="C27" s="53"/>
    </row>
    <row r="28" spans="1:3" ht="18.600000000000001" customHeight="1" thickBot="1">
      <c r="A28" s="35" t="s">
        <v>29</v>
      </c>
      <c r="B28" s="36"/>
      <c r="C28" s="37"/>
    </row>
    <row r="29" spans="1:3" ht="14.45" customHeight="1" thickBot="1">
      <c r="A29" s="33" t="s">
        <v>21</v>
      </c>
      <c r="B29" s="33"/>
      <c r="C29" s="15">
        <v>5000</v>
      </c>
    </row>
    <row r="30" spans="1:3" ht="15.6" customHeight="1" thickBot="1">
      <c r="A30" s="33" t="s">
        <v>22</v>
      </c>
      <c r="B30" s="33"/>
      <c r="C30" s="15">
        <v>1000</v>
      </c>
    </row>
    <row r="31" spans="1:3" ht="17.45" customHeight="1" thickBot="1">
      <c r="A31" s="33" t="s">
        <v>23</v>
      </c>
      <c r="B31" s="33"/>
      <c r="C31" s="15">
        <v>2500</v>
      </c>
    </row>
    <row r="32" spans="1:3" ht="21" customHeight="1" thickBot="1">
      <c r="A32" s="9" t="s">
        <v>3</v>
      </c>
      <c r="B32" s="9"/>
      <c r="C32" s="16">
        <f>SUM(C29:C31)</f>
        <v>8500</v>
      </c>
    </row>
    <row r="33" spans="1:3" s="1" customFormat="1" ht="28.15" customHeight="1" thickBot="1">
      <c r="A33" s="4"/>
      <c r="B33" s="12"/>
      <c r="C33" s="18"/>
    </row>
    <row r="34" spans="1:3" ht="30.75" thickBot="1">
      <c r="A34" s="12" t="s">
        <v>6</v>
      </c>
      <c r="B34" s="6"/>
      <c r="C34" s="17">
        <f>SUM(C17+C22+C26+C32)</f>
        <v>657900</v>
      </c>
    </row>
    <row r="35" spans="1:3" ht="15" customHeight="1"/>
    <row r="36" spans="1:3" ht="23.45" customHeight="1"/>
    <row r="38" spans="1:3" ht="14.45" customHeight="1"/>
    <row r="39" spans="1:3" ht="15" customHeight="1"/>
    <row r="46" spans="1:3" ht="14.45" customHeight="1"/>
    <row r="47" spans="1:3" ht="14.45" customHeight="1"/>
    <row r="48" spans="1:3" ht="15" customHeight="1"/>
  </sheetData>
  <mergeCells count="13">
    <mergeCell ref="A31:B31"/>
    <mergeCell ref="A18:C18"/>
    <mergeCell ref="A23:C23"/>
    <mergeCell ref="A19:C19"/>
    <mergeCell ref="A4:C4"/>
    <mergeCell ref="A5:C6"/>
    <mergeCell ref="A7:C7"/>
    <mergeCell ref="A8:C8"/>
    <mergeCell ref="A24:C24"/>
    <mergeCell ref="A27:C27"/>
    <mergeCell ref="A28:C28"/>
    <mergeCell ref="A29:B29"/>
    <mergeCell ref="A30:B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workbookViewId="0">
      <selection activeCell="E23" sqref="E23"/>
    </sheetView>
  </sheetViews>
  <sheetFormatPr defaultRowHeight="15"/>
  <cols>
    <col min="1" max="1" width="19.28515625" customWidth="1"/>
    <col min="2" max="2" width="57.28515625" customWidth="1"/>
    <col min="3" max="3" width="30.5703125" customWidth="1"/>
  </cols>
  <sheetData>
    <row r="1" spans="1:3" ht="16.5" thickBot="1">
      <c r="A1" s="63" t="s">
        <v>0</v>
      </c>
      <c r="B1" s="64"/>
      <c r="C1" s="65"/>
    </row>
    <row r="2" spans="1:3">
      <c r="A2" s="66" t="s">
        <v>1</v>
      </c>
      <c r="B2" s="67"/>
      <c r="C2" s="68"/>
    </row>
    <row r="3" spans="1:3" ht="15.75" thickBot="1">
      <c r="A3" s="69"/>
      <c r="B3" s="70"/>
      <c r="C3" s="71"/>
    </row>
    <row r="4" spans="1:3" ht="16.5" thickBot="1">
      <c r="A4" s="54" t="s">
        <v>31</v>
      </c>
      <c r="B4" s="55"/>
      <c r="C4" s="56"/>
    </row>
    <row r="5" spans="1:3" ht="15.75" thickBot="1">
      <c r="A5" s="72"/>
      <c r="B5" s="72"/>
      <c r="C5" s="72"/>
    </row>
    <row r="6" spans="1:3" ht="15.75" thickBot="1">
      <c r="A6" s="19" t="s">
        <v>7</v>
      </c>
      <c r="B6" s="20" t="s">
        <v>8</v>
      </c>
      <c r="C6" s="21">
        <v>95000</v>
      </c>
    </row>
    <row r="7" spans="1:3" ht="15.75" thickBot="1">
      <c r="A7" s="19" t="s">
        <v>9</v>
      </c>
      <c r="B7" s="20" t="s">
        <v>11</v>
      </c>
      <c r="C7" s="21">
        <v>7000</v>
      </c>
    </row>
    <row r="8" spans="1:3" ht="15.75" thickBot="1">
      <c r="A8" s="19" t="s">
        <v>10</v>
      </c>
      <c r="B8" s="20" t="s">
        <v>39</v>
      </c>
      <c r="C8" s="21">
        <v>10000</v>
      </c>
    </row>
    <row r="9" spans="1:3" ht="60.75" thickBot="1">
      <c r="A9" s="19" t="s">
        <v>30</v>
      </c>
      <c r="B9" s="20" t="s">
        <v>38</v>
      </c>
      <c r="C9" s="22">
        <v>30000</v>
      </c>
    </row>
    <row r="10" spans="1:3" ht="15.75" customHeight="1" thickBot="1">
      <c r="A10" s="23" t="s">
        <v>3</v>
      </c>
      <c r="B10" s="20"/>
      <c r="C10" s="24">
        <f>SUM(C6:C9)</f>
        <v>142000</v>
      </c>
    </row>
    <row r="11" spans="1:3" ht="15.75" thickBot="1">
      <c r="A11" s="23"/>
      <c r="B11" s="20"/>
      <c r="C11" s="24"/>
    </row>
    <row r="12" spans="1:3" ht="16.5" thickBot="1">
      <c r="A12" s="54" t="s">
        <v>32</v>
      </c>
      <c r="B12" s="55"/>
      <c r="C12" s="56"/>
    </row>
    <row r="13" spans="1:3" ht="15.75" thickBot="1">
      <c r="A13" s="19" t="s">
        <v>7</v>
      </c>
      <c r="B13" s="20" t="s">
        <v>35</v>
      </c>
      <c r="C13" s="24">
        <v>5000</v>
      </c>
    </row>
    <row r="14" spans="1:3" ht="15.75" thickBot="1">
      <c r="A14" s="19" t="s">
        <v>9</v>
      </c>
      <c r="B14" s="20" t="s">
        <v>36</v>
      </c>
      <c r="C14" s="24">
        <v>5000</v>
      </c>
    </row>
    <row r="15" spans="1:3" ht="15.75" thickBot="1">
      <c r="A15" s="23" t="s">
        <v>3</v>
      </c>
      <c r="B15" s="20"/>
      <c r="C15" s="24">
        <f>SUM(C13:C14)</f>
        <v>10000</v>
      </c>
    </row>
    <row r="16" spans="1:3" ht="15.75" thickBot="1">
      <c r="A16" s="23"/>
      <c r="B16" s="20"/>
      <c r="C16" s="24"/>
    </row>
    <row r="17" spans="1:3" ht="16.5" thickBot="1">
      <c r="A17" s="57" t="s">
        <v>33</v>
      </c>
      <c r="B17" s="58"/>
      <c r="C17" s="59"/>
    </row>
    <row r="18" spans="1:3" ht="15.75" thickBot="1">
      <c r="A18" s="25" t="s">
        <v>24</v>
      </c>
      <c r="B18" s="25" t="s">
        <v>37</v>
      </c>
      <c r="C18" s="26">
        <v>5000</v>
      </c>
    </row>
    <row r="19" spans="1:3" ht="15.75" thickBot="1">
      <c r="A19" s="25" t="s">
        <v>9</v>
      </c>
      <c r="B19" s="25" t="s">
        <v>26</v>
      </c>
      <c r="C19" s="32">
        <v>8000</v>
      </c>
    </row>
    <row r="20" spans="1:3" ht="15.75" customHeight="1" thickBot="1">
      <c r="A20" s="23" t="s">
        <v>3</v>
      </c>
      <c r="B20" s="19"/>
      <c r="C20" s="27">
        <f>SUM(C18,C19)</f>
        <v>13000</v>
      </c>
    </row>
    <row r="21" spans="1:3" ht="15.75" thickBot="1">
      <c r="A21" s="23"/>
      <c r="B21" s="19"/>
      <c r="C21" s="27"/>
    </row>
    <row r="22" spans="1:3" ht="16.5" thickBot="1">
      <c r="A22" s="57" t="s">
        <v>34</v>
      </c>
      <c r="B22" s="58"/>
      <c r="C22" s="59"/>
    </row>
    <row r="23" spans="1:3" ht="16.5" thickBot="1">
      <c r="A23" s="25" t="s">
        <v>10</v>
      </c>
      <c r="B23" s="25" t="s">
        <v>27</v>
      </c>
      <c r="C23" s="22">
        <v>145000</v>
      </c>
    </row>
    <row r="24" spans="1:3" ht="15.75" customHeight="1" thickBot="1">
      <c r="A24" s="25" t="s">
        <v>3</v>
      </c>
      <c r="B24" s="25"/>
      <c r="C24" s="28">
        <f>SUM(C23)</f>
        <v>145000</v>
      </c>
    </row>
    <row r="25" spans="1:3" ht="15.75" thickBot="1">
      <c r="A25" s="60"/>
      <c r="B25" s="61"/>
      <c r="C25" s="62"/>
    </row>
    <row r="26" spans="1:3" ht="32.25" thickBot="1">
      <c r="A26" s="29" t="s">
        <v>6</v>
      </c>
      <c r="B26" s="30"/>
      <c r="C26" s="31">
        <f>+C10+C15+C20+C24</f>
        <v>310000</v>
      </c>
    </row>
  </sheetData>
  <mergeCells count="8">
    <mergeCell ref="A12:C12"/>
    <mergeCell ref="A22:C22"/>
    <mergeCell ref="A25:C25"/>
    <mergeCell ref="A1:C1"/>
    <mergeCell ref="A2:C3"/>
    <mergeCell ref="A4:C4"/>
    <mergeCell ref="A5:C5"/>
    <mergeCell ref="A17:C17"/>
  </mergeCells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Ecology</vt:lpstr>
      <vt:lpstr>ACE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ABOR461</dc:creator>
  <cp:lastModifiedBy>Kara Whitman</cp:lastModifiedBy>
  <cp:lastPrinted>2015-07-27T18:39:45Z</cp:lastPrinted>
  <dcterms:created xsi:type="dcterms:W3CDTF">2015-07-15T18:17:57Z</dcterms:created>
  <dcterms:modified xsi:type="dcterms:W3CDTF">2015-07-28T17:16:37Z</dcterms:modified>
</cp:coreProperties>
</file>