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readOnlyRecommended="1"/>
  <workbookPr hidePivotFieldList="1" defaultThemeVersion="124226"/>
  <bookViews>
    <workbookView xWindow="0" yWindow="105" windowWidth="28755" windowHeight="15135" activeTab="2"/>
  </bookViews>
  <sheets>
    <sheet name="Corrected Data" sheetId="1" r:id="rId1"/>
    <sheet name="Lab Blank" sheetId="2" r:id="rId2"/>
    <sheet name="Summary Results" sheetId="3" r:id="rId3"/>
  </sheets>
  <calcPr calcId="125725"/>
  <pivotCaches>
    <pivotCache cacheId="3" r:id="rId4"/>
  </pivotCaches>
</workbook>
</file>

<file path=xl/calcChain.xml><?xml version="1.0" encoding="utf-8"?>
<calcChain xmlns="http://schemas.openxmlformats.org/spreadsheetml/2006/main">
  <c r="G205" i="1"/>
  <c r="G203"/>
  <c r="G201"/>
  <c r="G199"/>
  <c r="G197"/>
  <c r="G195"/>
  <c r="G193"/>
  <c r="G191"/>
  <c r="G189"/>
  <c r="G187"/>
  <c r="G185"/>
  <c r="G183"/>
  <c r="G181"/>
  <c r="G179"/>
  <c r="G177"/>
  <c r="G175"/>
  <c r="G173"/>
  <c r="G171"/>
  <c r="G169"/>
  <c r="G167"/>
  <c r="G165"/>
  <c r="G163"/>
  <c r="G161"/>
  <c r="G159"/>
  <c r="G157"/>
  <c r="G155"/>
  <c r="G153"/>
  <c r="G151"/>
  <c r="G149"/>
  <c r="G147"/>
  <c r="G145"/>
  <c r="G143"/>
  <c r="G141"/>
  <c r="G139"/>
  <c r="G137"/>
  <c r="G135"/>
  <c r="G133"/>
  <c r="G131"/>
  <c r="G129"/>
  <c r="G127"/>
  <c r="G125"/>
  <c r="G123"/>
  <c r="G121"/>
  <c r="G119"/>
  <c r="G117"/>
  <c r="G115"/>
  <c r="G113"/>
  <c r="G111"/>
  <c r="G109"/>
  <c r="G107"/>
  <c r="G105"/>
  <c r="G103"/>
  <c r="G101"/>
  <c r="G99"/>
  <c r="G97"/>
  <c r="G95"/>
  <c r="G93"/>
  <c r="G91"/>
  <c r="G89"/>
  <c r="G87"/>
  <c r="G85"/>
  <c r="G83"/>
  <c r="G81"/>
  <c r="G79"/>
  <c r="G77"/>
  <c r="G75"/>
  <c r="G73"/>
  <c r="G71"/>
  <c r="G69"/>
  <c r="G67"/>
  <c r="G65"/>
  <c r="G63"/>
  <c r="G61"/>
  <c r="G59"/>
  <c r="G57"/>
  <c r="G55"/>
  <c r="G53"/>
  <c r="G51"/>
  <c r="G49"/>
  <c r="G47"/>
  <c r="G45"/>
  <c r="G43"/>
  <c r="G41"/>
  <c r="G39"/>
  <c r="G37"/>
  <c r="G35"/>
  <c r="G33"/>
  <c r="G31"/>
  <c r="G29"/>
  <c r="G27"/>
  <c r="G25"/>
  <c r="G23"/>
  <c r="G21"/>
  <c r="G19"/>
  <c r="G17"/>
  <c r="G15"/>
  <c r="G13"/>
  <c r="G11"/>
  <c r="G9"/>
  <c r="G7"/>
  <c r="G5"/>
  <c r="G204" i="2"/>
  <c r="G406" i="1" s="1"/>
  <c r="G203" i="2"/>
  <c r="G202"/>
  <c r="G404" i="1" s="1"/>
  <c r="G201" i="2"/>
  <c r="G200"/>
  <c r="G402" i="1" s="1"/>
  <c r="G199" i="2"/>
  <c r="G198"/>
  <c r="G400" i="1" s="1"/>
  <c r="G197" i="2"/>
  <c r="G196"/>
  <c r="G398" i="1" s="1"/>
  <c r="G195" i="2"/>
  <c r="G194"/>
  <c r="G396" i="1" s="1"/>
  <c r="G193" i="2"/>
  <c r="G192"/>
  <c r="G394" i="1" s="1"/>
  <c r="G191" i="2"/>
  <c r="G190"/>
  <c r="G392" i="1" s="1"/>
  <c r="G189" i="2"/>
  <c r="G188"/>
  <c r="G390" i="1" s="1"/>
  <c r="G187" i="2"/>
  <c r="G186"/>
  <c r="G388" i="1" s="1"/>
  <c r="G185" i="2"/>
  <c r="G184"/>
  <c r="G386" i="1" s="1"/>
  <c r="G183" i="2"/>
  <c r="G182"/>
  <c r="G384" i="1" s="1"/>
  <c r="G181" i="2"/>
  <c r="G180"/>
  <c r="G382" i="1" s="1"/>
  <c r="G179" i="2"/>
  <c r="G178"/>
  <c r="G380" i="1" s="1"/>
  <c r="G177" i="2"/>
  <c r="G176"/>
  <c r="G378" i="1" s="1"/>
  <c r="G175" i="2"/>
  <c r="G174"/>
  <c r="G376" i="1" s="1"/>
  <c r="G173" i="2"/>
  <c r="G172"/>
  <c r="G374" i="1" s="1"/>
  <c r="G171" i="2"/>
  <c r="G170"/>
  <c r="G372" i="1" s="1"/>
  <c r="G169" i="2"/>
  <c r="G168"/>
  <c r="G370" i="1" s="1"/>
  <c r="G167" i="2"/>
  <c r="G166"/>
  <c r="G368" i="1" s="1"/>
  <c r="G165" i="2"/>
  <c r="G164"/>
  <c r="G366" i="1" s="1"/>
  <c r="G163" i="2"/>
  <c r="G162"/>
  <c r="G364" i="1" s="1"/>
  <c r="G161" i="2"/>
  <c r="G160"/>
  <c r="G362" i="1" s="1"/>
  <c r="G159" i="2"/>
  <c r="G158"/>
  <c r="G360" i="1" s="1"/>
  <c r="G157" i="2"/>
  <c r="G156"/>
  <c r="G358" i="1" s="1"/>
  <c r="G155" i="2"/>
  <c r="G154"/>
  <c r="G356" i="1" s="1"/>
  <c r="G153" i="2"/>
  <c r="G152"/>
  <c r="G354" i="1" s="1"/>
  <c r="G151" i="2"/>
  <c r="G150"/>
  <c r="G352" i="1" s="1"/>
  <c r="G149" i="2"/>
  <c r="G148"/>
  <c r="G350" i="1" s="1"/>
  <c r="G147" i="2"/>
  <c r="G146"/>
  <c r="G348" i="1" s="1"/>
  <c r="G145" i="2"/>
  <c r="G144"/>
  <c r="G346" i="1" s="1"/>
  <c r="G143" i="2"/>
  <c r="G142"/>
  <c r="G344" i="1" s="1"/>
  <c r="G141" i="2"/>
  <c r="G140"/>
  <c r="G342" i="1" s="1"/>
  <c r="G139" i="2"/>
  <c r="G138"/>
  <c r="G340" i="1" s="1"/>
  <c r="G137" i="2"/>
  <c r="G136"/>
  <c r="G338" i="1" s="1"/>
  <c r="G135" i="2"/>
  <c r="G134"/>
  <c r="G336" i="1" s="1"/>
  <c r="G133" i="2"/>
  <c r="G132"/>
  <c r="G334" i="1" s="1"/>
  <c r="G131" i="2"/>
  <c r="G130"/>
  <c r="G332" i="1" s="1"/>
  <c r="G129" i="2"/>
  <c r="G128"/>
  <c r="G330" i="1" s="1"/>
  <c r="G127" i="2"/>
  <c r="G126"/>
  <c r="G328" i="1" s="1"/>
  <c r="G125" i="2"/>
  <c r="G124"/>
  <c r="G326" i="1" s="1"/>
  <c r="G123" i="2"/>
  <c r="G122"/>
  <c r="G324" i="1" s="1"/>
  <c r="G121" i="2"/>
  <c r="G120"/>
  <c r="G322" i="1" s="1"/>
  <c r="G119" i="2"/>
  <c r="G118"/>
  <c r="G320" i="1" s="1"/>
  <c r="G117" i="2"/>
  <c r="G116"/>
  <c r="G318" i="1" s="1"/>
  <c r="G115" i="2"/>
  <c r="G114"/>
  <c r="G316" i="1" s="1"/>
  <c r="G113" i="2"/>
  <c r="G112"/>
  <c r="G314" i="1" s="1"/>
  <c r="G111" i="2"/>
  <c r="G110"/>
  <c r="G312" i="1" s="1"/>
  <c r="G109" i="2"/>
  <c r="G108"/>
  <c r="G310" i="1" s="1"/>
  <c r="G107" i="2"/>
  <c r="G106"/>
  <c r="G308" i="1" s="1"/>
  <c r="G105" i="2"/>
  <c r="G104"/>
  <c r="G306" i="1" s="1"/>
  <c r="G103" i="2"/>
  <c r="G102"/>
  <c r="G304" i="1" s="1"/>
  <c r="G101" i="2"/>
  <c r="G100"/>
  <c r="G302" i="1" s="1"/>
  <c r="G99" i="2"/>
  <c r="G98"/>
  <c r="G300" i="1" s="1"/>
  <c r="G97" i="2"/>
  <c r="G96"/>
  <c r="G298" i="1" s="1"/>
  <c r="G95" i="2"/>
  <c r="G94"/>
  <c r="G296" i="1" s="1"/>
  <c r="G93" i="2"/>
  <c r="G92"/>
  <c r="G294" i="1" s="1"/>
  <c r="G91" i="2"/>
  <c r="G90"/>
  <c r="G292" i="1" s="1"/>
  <c r="G89" i="2"/>
  <c r="G88"/>
  <c r="G290" i="1" s="1"/>
  <c r="G87" i="2"/>
  <c r="G86"/>
  <c r="G288" i="1" s="1"/>
  <c r="G85" i="2"/>
  <c r="G84"/>
  <c r="G286" i="1" s="1"/>
  <c r="G83" i="2"/>
  <c r="G82"/>
  <c r="G284" i="1" s="1"/>
  <c r="G81" i="2"/>
  <c r="G80"/>
  <c r="G282" i="1" s="1"/>
  <c r="G79" i="2"/>
  <c r="G78"/>
  <c r="G280" i="1" s="1"/>
  <c r="G77" i="2"/>
  <c r="G76"/>
  <c r="G278" i="1" s="1"/>
  <c r="G75" i="2"/>
  <c r="G74"/>
  <c r="G276" i="1" s="1"/>
  <c r="G73" i="2"/>
  <c r="G72"/>
  <c r="G274" i="1" s="1"/>
  <c r="G71" i="2"/>
  <c r="G70"/>
  <c r="G272" i="1" s="1"/>
  <c r="G69" i="2"/>
  <c r="G68"/>
  <c r="G270" i="1" s="1"/>
  <c r="G67" i="2"/>
  <c r="G66"/>
  <c r="G268" i="1" s="1"/>
  <c r="G65" i="2"/>
  <c r="G64"/>
  <c r="G266" i="1" s="1"/>
  <c r="G63" i="2"/>
  <c r="G62"/>
  <c r="G264" i="1" s="1"/>
  <c r="G61" i="2"/>
  <c r="G60"/>
  <c r="G262" i="1" s="1"/>
  <c r="G59" i="2"/>
  <c r="G58"/>
  <c r="G260" i="1" s="1"/>
  <c r="G57" i="2"/>
  <c r="G56"/>
  <c r="G258" i="1" s="1"/>
  <c r="G55" i="2"/>
  <c r="G54"/>
  <c r="G256" i="1" s="1"/>
  <c r="G53" i="2"/>
  <c r="G52"/>
  <c r="G254" i="1" s="1"/>
  <c r="G51" i="2"/>
  <c r="G50"/>
  <c r="G252" i="1" s="1"/>
  <c r="G49" i="2"/>
  <c r="G48"/>
  <c r="G250" i="1" s="1"/>
  <c r="G47" i="2"/>
  <c r="G46"/>
  <c r="G248" i="1" s="1"/>
  <c r="G45" i="2"/>
  <c r="G44"/>
  <c r="G246" i="1" s="1"/>
  <c r="G43" i="2"/>
  <c r="G42"/>
  <c r="G244" i="1" s="1"/>
  <c r="G41" i="2"/>
  <c r="G40"/>
  <c r="G242" i="1" s="1"/>
  <c r="G39" i="2"/>
  <c r="G38"/>
  <c r="G240" i="1" s="1"/>
  <c r="G37" i="2"/>
  <c r="G36"/>
  <c r="G238" i="1" s="1"/>
  <c r="G35" i="2"/>
  <c r="G34"/>
  <c r="G236" i="1" s="1"/>
  <c r="G33" i="2"/>
  <c r="G34" i="1" s="1"/>
  <c r="G32" i="2"/>
  <c r="G234" i="1" s="1"/>
  <c r="G31" i="2"/>
  <c r="G32" i="1" s="1"/>
  <c r="G30" i="2"/>
  <c r="G232" i="1" s="1"/>
  <c r="G29" i="2"/>
  <c r="G30" i="1" s="1"/>
  <c r="G28" i="2"/>
  <c r="G230" i="1" s="1"/>
  <c r="G27" i="2"/>
  <c r="G28" i="1" s="1"/>
  <c r="G26" i="2"/>
  <c r="G228" i="1" s="1"/>
  <c r="G25" i="2"/>
  <c r="G26" i="1" s="1"/>
  <c r="G24" i="2"/>
  <c r="G226" i="1" s="1"/>
  <c r="G23" i="2"/>
  <c r="G24" i="1" s="1"/>
  <c r="G22" i="2"/>
  <c r="G224" i="1" s="1"/>
  <c r="G21" i="2"/>
  <c r="G22" i="1" s="1"/>
  <c r="G20" i="2"/>
  <c r="G222" i="1" s="1"/>
  <c r="G19" i="2"/>
  <c r="G20" i="1" s="1"/>
  <c r="G18" i="2"/>
  <c r="G220" i="1" s="1"/>
  <c r="G17" i="2"/>
  <c r="G18" i="1" s="1"/>
  <c r="G16" i="2"/>
  <c r="G218" i="1" s="1"/>
  <c r="G15" i="2"/>
  <c r="G16" i="1" s="1"/>
  <c r="G14" i="2"/>
  <c r="G216" i="1" s="1"/>
  <c r="G13" i="2"/>
  <c r="G14" i="1" s="1"/>
  <c r="G12" i="2"/>
  <c r="G214" i="1" s="1"/>
  <c r="G11" i="2"/>
  <c r="G12" i="1" s="1"/>
  <c r="G10" i="2"/>
  <c r="G212" i="1" s="1"/>
  <c r="G9" i="2"/>
  <c r="G10" i="1" s="1"/>
  <c r="G8" i="2"/>
  <c r="G210" i="1" s="1"/>
  <c r="G7" i="2"/>
  <c r="G8" i="1" s="1"/>
  <c r="G6" i="2"/>
  <c r="G208" i="1" s="1"/>
  <c r="G5" i="2"/>
  <c r="G6" i="1" s="1"/>
  <c r="G4" i="2"/>
  <c r="G206" i="1" s="1"/>
  <c r="G2" i="2"/>
  <c r="F406" i="1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H296" s="1"/>
  <c r="F295"/>
  <c r="F294"/>
  <c r="H294" s="1"/>
  <c r="F293"/>
  <c r="F292"/>
  <c r="H292" s="1"/>
  <c r="F291"/>
  <c r="F290"/>
  <c r="H290" s="1"/>
  <c r="F289"/>
  <c r="F288"/>
  <c r="H288" s="1"/>
  <c r="F287"/>
  <c r="F286"/>
  <c r="H286" s="1"/>
  <c r="F285"/>
  <c r="F284"/>
  <c r="H284" s="1"/>
  <c r="F283"/>
  <c r="F282"/>
  <c r="H282" s="1"/>
  <c r="F281"/>
  <c r="F280"/>
  <c r="H280" s="1"/>
  <c r="F279"/>
  <c r="F278"/>
  <c r="H278" s="1"/>
  <c r="F277"/>
  <c r="F276"/>
  <c r="H276" s="1"/>
  <c r="F275"/>
  <c r="F274"/>
  <c r="H274" s="1"/>
  <c r="F273"/>
  <c r="F272"/>
  <c r="H272" s="1"/>
  <c r="F271"/>
  <c r="F270"/>
  <c r="H270" s="1"/>
  <c r="F269"/>
  <c r="F268"/>
  <c r="H268" s="1"/>
  <c r="F267"/>
  <c r="F266"/>
  <c r="H266" s="1"/>
  <c r="F265"/>
  <c r="F264"/>
  <c r="H264" s="1"/>
  <c r="F263"/>
  <c r="F262"/>
  <c r="H262" s="1"/>
  <c r="F261"/>
  <c r="F260"/>
  <c r="H260" s="1"/>
  <c r="F259"/>
  <c r="F258"/>
  <c r="H258" s="1"/>
  <c r="F257"/>
  <c r="F256"/>
  <c r="H256" s="1"/>
  <c r="F255"/>
  <c r="F254"/>
  <c r="H254" s="1"/>
  <c r="F253"/>
  <c r="F252"/>
  <c r="H252" s="1"/>
  <c r="F251"/>
  <c r="F250"/>
  <c r="H250" s="1"/>
  <c r="F249"/>
  <c r="F248"/>
  <c r="H248" s="1"/>
  <c r="F247"/>
  <c r="F246"/>
  <c r="H246" s="1"/>
  <c r="F245"/>
  <c r="F244"/>
  <c r="H244" s="1"/>
  <c r="F243"/>
  <c r="F242"/>
  <c r="H242" s="1"/>
  <c r="F241"/>
  <c r="F240"/>
  <c r="H240" s="1"/>
  <c r="F239"/>
  <c r="F238"/>
  <c r="H238" s="1"/>
  <c r="F237"/>
  <c r="F236"/>
  <c r="H236" s="1"/>
  <c r="F235"/>
  <c r="F234"/>
  <c r="H234" s="1"/>
  <c r="F233"/>
  <c r="F232"/>
  <c r="H232" s="1"/>
  <c r="F231"/>
  <c r="F230"/>
  <c r="H230" s="1"/>
  <c r="F229"/>
  <c r="F228"/>
  <c r="H228" s="1"/>
  <c r="F227"/>
  <c r="F226"/>
  <c r="H226" s="1"/>
  <c r="F225"/>
  <c r="F224"/>
  <c r="H224" s="1"/>
  <c r="F223"/>
  <c r="F222"/>
  <c r="H222" s="1"/>
  <c r="F221"/>
  <c r="F220"/>
  <c r="H220" s="1"/>
  <c r="F219"/>
  <c r="F218"/>
  <c r="H218" s="1"/>
  <c r="F217"/>
  <c r="F216"/>
  <c r="H216" s="1"/>
  <c r="F215"/>
  <c r="F214"/>
  <c r="H214" s="1"/>
  <c r="F213"/>
  <c r="F212"/>
  <c r="H212" s="1"/>
  <c r="F211"/>
  <c r="F210"/>
  <c r="H210" s="1"/>
  <c r="F209"/>
  <c r="F208"/>
  <c r="H208" s="1"/>
  <c r="F207"/>
  <c r="F206"/>
  <c r="H206" s="1"/>
  <c r="F205"/>
  <c r="H205" s="1"/>
  <c r="F204"/>
  <c r="F203"/>
  <c r="H203" s="1"/>
  <c r="F202"/>
  <c r="F201"/>
  <c r="H201" s="1"/>
  <c r="F200"/>
  <c r="F199"/>
  <c r="H199" s="1"/>
  <c r="F198"/>
  <c r="F197"/>
  <c r="H197" s="1"/>
  <c r="F196"/>
  <c r="F195"/>
  <c r="H195" s="1"/>
  <c r="F194"/>
  <c r="F193"/>
  <c r="H193" s="1"/>
  <c r="F192"/>
  <c r="F191"/>
  <c r="H191" s="1"/>
  <c r="F190"/>
  <c r="F189"/>
  <c r="H189" s="1"/>
  <c r="F188"/>
  <c r="F187"/>
  <c r="H187" s="1"/>
  <c r="F186"/>
  <c r="F185"/>
  <c r="H185" s="1"/>
  <c r="F184"/>
  <c r="F183"/>
  <c r="H183" s="1"/>
  <c r="F182"/>
  <c r="F181"/>
  <c r="H181" s="1"/>
  <c r="F180"/>
  <c r="F179"/>
  <c r="H179" s="1"/>
  <c r="F178"/>
  <c r="F177"/>
  <c r="H177" s="1"/>
  <c r="F176"/>
  <c r="F175"/>
  <c r="H175" s="1"/>
  <c r="F174"/>
  <c r="F173"/>
  <c r="H173" s="1"/>
  <c r="F172"/>
  <c r="F171"/>
  <c r="H171" s="1"/>
  <c r="F170"/>
  <c r="F169"/>
  <c r="H169" s="1"/>
  <c r="F168"/>
  <c r="F167"/>
  <c r="H167" s="1"/>
  <c r="F166"/>
  <c r="F165"/>
  <c r="H165" s="1"/>
  <c r="F164"/>
  <c r="F163"/>
  <c r="H163" s="1"/>
  <c r="F162"/>
  <c r="F161"/>
  <c r="H161" s="1"/>
  <c r="F160"/>
  <c r="F159"/>
  <c r="H159" s="1"/>
  <c r="F158"/>
  <c r="F157"/>
  <c r="H157" s="1"/>
  <c r="F156"/>
  <c r="F155"/>
  <c r="H155" s="1"/>
  <c r="F154"/>
  <c r="F153"/>
  <c r="H153" s="1"/>
  <c r="F152"/>
  <c r="F151"/>
  <c r="H151" s="1"/>
  <c r="F150"/>
  <c r="F149"/>
  <c r="H149" s="1"/>
  <c r="F148"/>
  <c r="F147"/>
  <c r="H147" s="1"/>
  <c r="F146"/>
  <c r="F145"/>
  <c r="H145" s="1"/>
  <c r="F144"/>
  <c r="F143"/>
  <c r="H143" s="1"/>
  <c r="F142"/>
  <c r="F141"/>
  <c r="H141" s="1"/>
  <c r="F140"/>
  <c r="F139"/>
  <c r="H139" s="1"/>
  <c r="F138"/>
  <c r="F137"/>
  <c r="H137" s="1"/>
  <c r="F136"/>
  <c r="F135"/>
  <c r="H135" s="1"/>
  <c r="F134"/>
  <c r="F133"/>
  <c r="H133" s="1"/>
  <c r="F132"/>
  <c r="F131"/>
  <c r="H131" s="1"/>
  <c r="F130"/>
  <c r="F129"/>
  <c r="H129" s="1"/>
  <c r="F128"/>
  <c r="F127"/>
  <c r="H127" s="1"/>
  <c r="F126"/>
  <c r="F125"/>
  <c r="H125" s="1"/>
  <c r="F124"/>
  <c r="F123"/>
  <c r="H123" s="1"/>
  <c r="F122"/>
  <c r="F121"/>
  <c r="H121" s="1"/>
  <c r="F120"/>
  <c r="F119"/>
  <c r="H119" s="1"/>
  <c r="F118"/>
  <c r="F117"/>
  <c r="H117" s="1"/>
  <c r="F116"/>
  <c r="F115"/>
  <c r="H115" s="1"/>
  <c r="F114"/>
  <c r="F113"/>
  <c r="H113" s="1"/>
  <c r="F112"/>
  <c r="F111"/>
  <c r="H111" s="1"/>
  <c r="F110"/>
  <c r="F109"/>
  <c r="H109" s="1"/>
  <c r="F108"/>
  <c r="F107"/>
  <c r="H107" s="1"/>
  <c r="F106"/>
  <c r="F105"/>
  <c r="H105" s="1"/>
  <c r="F104"/>
  <c r="F103"/>
  <c r="H103" s="1"/>
  <c r="F102"/>
  <c r="F101"/>
  <c r="H101" s="1"/>
  <c r="F100"/>
  <c r="F99"/>
  <c r="H99" s="1"/>
  <c r="F98"/>
  <c r="F97"/>
  <c r="H97" s="1"/>
  <c r="F96"/>
  <c r="F95"/>
  <c r="H95" s="1"/>
  <c r="F94"/>
  <c r="F93"/>
  <c r="H93" s="1"/>
  <c r="F92"/>
  <c r="F91"/>
  <c r="H91" s="1"/>
  <c r="F90"/>
  <c r="F89"/>
  <c r="H89" s="1"/>
  <c r="F88"/>
  <c r="F87"/>
  <c r="H87" s="1"/>
  <c r="F86"/>
  <c r="F85"/>
  <c r="H85" s="1"/>
  <c r="F84"/>
  <c r="F83"/>
  <c r="H83" s="1"/>
  <c r="F82"/>
  <c r="F81"/>
  <c r="H81" s="1"/>
  <c r="F80"/>
  <c r="F79"/>
  <c r="H79" s="1"/>
  <c r="F78"/>
  <c r="F77"/>
  <c r="H77" s="1"/>
  <c r="F76"/>
  <c r="F75"/>
  <c r="H75" s="1"/>
  <c r="F74"/>
  <c r="F73"/>
  <c r="H73" s="1"/>
  <c r="F72"/>
  <c r="F71"/>
  <c r="H71" s="1"/>
  <c r="F70"/>
  <c r="F69"/>
  <c r="H69" s="1"/>
  <c r="F68"/>
  <c r="F67"/>
  <c r="H67" s="1"/>
  <c r="F66"/>
  <c r="F65"/>
  <c r="H65" s="1"/>
  <c r="F64"/>
  <c r="F63"/>
  <c r="H63" s="1"/>
  <c r="F62"/>
  <c r="F61"/>
  <c r="H61" s="1"/>
  <c r="F60"/>
  <c r="F59"/>
  <c r="H59" s="1"/>
  <c r="F58"/>
  <c r="F57"/>
  <c r="H57" s="1"/>
  <c r="F56"/>
  <c r="F55"/>
  <c r="H55" s="1"/>
  <c r="F54"/>
  <c r="F53"/>
  <c r="H53" s="1"/>
  <c r="F52"/>
  <c r="F51"/>
  <c r="H51" s="1"/>
  <c r="F50"/>
  <c r="F49"/>
  <c r="H49" s="1"/>
  <c r="F48"/>
  <c r="F47"/>
  <c r="H47" s="1"/>
  <c r="F46"/>
  <c r="F45"/>
  <c r="H45" s="1"/>
  <c r="F44"/>
  <c r="F43"/>
  <c r="H43" s="1"/>
  <c r="F42"/>
  <c r="F41"/>
  <c r="H41" s="1"/>
  <c r="F40"/>
  <c r="F39"/>
  <c r="H39" s="1"/>
  <c r="F38"/>
  <c r="F37"/>
  <c r="H37" s="1"/>
  <c r="F36"/>
  <c r="F35"/>
  <c r="H35" s="1"/>
  <c r="F34"/>
  <c r="H34" s="1"/>
  <c r="F33"/>
  <c r="H33" s="1"/>
  <c r="F32"/>
  <c r="H32" s="1"/>
  <c r="F31"/>
  <c r="H31" s="1"/>
  <c r="F30"/>
  <c r="H30" s="1"/>
  <c r="F29"/>
  <c r="H29" s="1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F16"/>
  <c r="H16" s="1"/>
  <c r="F15"/>
  <c r="H15" s="1"/>
  <c r="F14"/>
  <c r="H14" s="1"/>
  <c r="F13"/>
  <c r="H13" s="1"/>
  <c r="F12"/>
  <c r="H12" s="1"/>
  <c r="F11"/>
  <c r="H11" s="1"/>
  <c r="F10"/>
  <c r="H10" s="1"/>
  <c r="F9"/>
  <c r="H9" s="1"/>
  <c r="F8"/>
  <c r="H8" s="1"/>
  <c r="F7"/>
  <c r="H7" s="1"/>
  <c r="F6"/>
  <c r="H6" s="1"/>
  <c r="F5"/>
  <c r="H5" s="1"/>
  <c r="G207" l="1"/>
  <c r="G211"/>
  <c r="G215"/>
  <c r="G219"/>
  <c r="G223"/>
  <c r="G227"/>
  <c r="G231"/>
  <c r="G235"/>
  <c r="G237"/>
  <c r="G36"/>
  <c r="G239"/>
  <c r="G38"/>
  <c r="H38" s="1"/>
  <c r="G241"/>
  <c r="G40"/>
  <c r="G243"/>
  <c r="G42"/>
  <c r="H42" s="1"/>
  <c r="G245"/>
  <c r="G44"/>
  <c r="G247"/>
  <c r="G46"/>
  <c r="H46" s="1"/>
  <c r="G249"/>
  <c r="G48"/>
  <c r="G251"/>
  <c r="G50"/>
  <c r="G253"/>
  <c r="G52"/>
  <c r="H52" s="1"/>
  <c r="G255"/>
  <c r="G54"/>
  <c r="G257"/>
  <c r="G56"/>
  <c r="H56" s="1"/>
  <c r="G259"/>
  <c r="G58"/>
  <c r="G261"/>
  <c r="G60"/>
  <c r="H60" s="1"/>
  <c r="G263"/>
  <c r="G62"/>
  <c r="H62" s="1"/>
  <c r="G265"/>
  <c r="G64"/>
  <c r="G267"/>
  <c r="G66"/>
  <c r="H66" s="1"/>
  <c r="G269"/>
  <c r="G68"/>
  <c r="G271"/>
  <c r="G70"/>
  <c r="H70" s="1"/>
  <c r="G273"/>
  <c r="G72"/>
  <c r="G275"/>
  <c r="G74"/>
  <c r="H74" s="1"/>
  <c r="G277"/>
  <c r="G76"/>
  <c r="G279"/>
  <c r="G78"/>
  <c r="G281"/>
  <c r="G80"/>
  <c r="H80" s="1"/>
  <c r="G283"/>
  <c r="G82"/>
  <c r="G285"/>
  <c r="G84"/>
  <c r="H84" s="1"/>
  <c r="G287"/>
  <c r="G86"/>
  <c r="G289"/>
  <c r="G88"/>
  <c r="H88" s="1"/>
  <c r="G291"/>
  <c r="G90"/>
  <c r="H90" s="1"/>
  <c r="G293"/>
  <c r="G92"/>
  <c r="G295"/>
  <c r="G94"/>
  <c r="G297"/>
  <c r="G96"/>
  <c r="H96" s="1"/>
  <c r="G299"/>
  <c r="G98"/>
  <c r="G301"/>
  <c r="G100"/>
  <c r="H100" s="1"/>
  <c r="G303"/>
  <c r="G102"/>
  <c r="G305"/>
  <c r="G104"/>
  <c r="H104" s="1"/>
  <c r="G307"/>
  <c r="G106"/>
  <c r="G309"/>
  <c r="G108"/>
  <c r="H108" s="1"/>
  <c r="G311"/>
  <c r="G110"/>
  <c r="G313"/>
  <c r="G112"/>
  <c r="H112" s="1"/>
  <c r="G315"/>
  <c r="G114"/>
  <c r="G317"/>
  <c r="G116"/>
  <c r="H116" s="1"/>
  <c r="G319"/>
  <c r="G118"/>
  <c r="G321"/>
  <c r="G120"/>
  <c r="H120" s="1"/>
  <c r="G323"/>
  <c r="G122"/>
  <c r="G325"/>
  <c r="G124"/>
  <c r="H124" s="1"/>
  <c r="G327"/>
  <c r="G126"/>
  <c r="G329"/>
  <c r="G128"/>
  <c r="H128" s="1"/>
  <c r="G331"/>
  <c r="G130"/>
  <c r="G333"/>
  <c r="G132"/>
  <c r="H132" s="1"/>
  <c r="G335"/>
  <c r="G134"/>
  <c r="G337"/>
  <c r="G136"/>
  <c r="H136" s="1"/>
  <c r="G339"/>
  <c r="G138"/>
  <c r="G341"/>
  <c r="G140"/>
  <c r="H140" s="1"/>
  <c r="G343"/>
  <c r="G142"/>
  <c r="G345"/>
  <c r="G144"/>
  <c r="H144" s="1"/>
  <c r="G347"/>
  <c r="G146"/>
  <c r="G349"/>
  <c r="G148"/>
  <c r="H148" s="1"/>
  <c r="G351"/>
  <c r="G150"/>
  <c r="G353"/>
  <c r="G152"/>
  <c r="H152" s="1"/>
  <c r="G355"/>
  <c r="G154"/>
  <c r="G357"/>
  <c r="G156"/>
  <c r="H156" s="1"/>
  <c r="G359"/>
  <c r="G158"/>
  <c r="G361"/>
  <c r="G160"/>
  <c r="H160" s="1"/>
  <c r="G363"/>
  <c r="G162"/>
  <c r="G365"/>
  <c r="G164"/>
  <c r="G367"/>
  <c r="G166"/>
  <c r="H166" s="1"/>
  <c r="G369"/>
  <c r="G168"/>
  <c r="H168" s="1"/>
  <c r="G371"/>
  <c r="G170"/>
  <c r="G373"/>
  <c r="G172"/>
  <c r="H172" s="1"/>
  <c r="G375"/>
  <c r="G174"/>
  <c r="G377"/>
  <c r="G176"/>
  <c r="H176" s="1"/>
  <c r="G379"/>
  <c r="G178"/>
  <c r="G381"/>
  <c r="G180"/>
  <c r="H180" s="1"/>
  <c r="G383"/>
  <c r="G182"/>
  <c r="G385"/>
  <c r="G184"/>
  <c r="H184" s="1"/>
  <c r="G387"/>
  <c r="G186"/>
  <c r="G389"/>
  <c r="G188"/>
  <c r="G391"/>
  <c r="G190"/>
  <c r="H190" s="1"/>
  <c r="G393"/>
  <c r="G192"/>
  <c r="G395"/>
  <c r="G194"/>
  <c r="H194" s="1"/>
  <c r="G397"/>
  <c r="G196"/>
  <c r="G399"/>
  <c r="G198"/>
  <c r="H198" s="1"/>
  <c r="G401"/>
  <c r="G200"/>
  <c r="G403"/>
  <c r="G202"/>
  <c r="G405"/>
  <c r="G204"/>
  <c r="H36"/>
  <c r="H40"/>
  <c r="H44"/>
  <c r="H48"/>
  <c r="H50"/>
  <c r="H54"/>
  <c r="H58"/>
  <c r="H64"/>
  <c r="H68"/>
  <c r="H72"/>
  <c r="H76"/>
  <c r="H78"/>
  <c r="H82"/>
  <c r="H86"/>
  <c r="H92"/>
  <c r="H94"/>
  <c r="H98"/>
  <c r="H102"/>
  <c r="H106"/>
  <c r="H110"/>
  <c r="H114"/>
  <c r="H118"/>
  <c r="H122"/>
  <c r="H126"/>
  <c r="H130"/>
  <c r="H134"/>
  <c r="H138"/>
  <c r="H142"/>
  <c r="H146"/>
  <c r="H150"/>
  <c r="H154"/>
  <c r="H158"/>
  <c r="H162"/>
  <c r="H164"/>
  <c r="H170"/>
  <c r="H174"/>
  <c r="H178"/>
  <c r="H182"/>
  <c r="H186"/>
  <c r="H188"/>
  <c r="H192"/>
  <c r="H196"/>
  <c r="H200"/>
  <c r="H202"/>
  <c r="H204"/>
  <c r="H207"/>
  <c r="H211"/>
  <c r="H215"/>
  <c r="H219"/>
  <c r="H223"/>
  <c r="H227"/>
  <c r="H231"/>
  <c r="H235"/>
  <c r="H237"/>
  <c r="H239"/>
  <c r="H241"/>
  <c r="H243"/>
  <c r="H245"/>
  <c r="H247"/>
  <c r="H249"/>
  <c r="H251"/>
  <c r="H253"/>
  <c r="H255"/>
  <c r="H257"/>
  <c r="H259"/>
  <c r="H261"/>
  <c r="H263"/>
  <c r="H265"/>
  <c r="H267"/>
  <c r="H269"/>
  <c r="H271"/>
  <c r="H273"/>
  <c r="H275"/>
  <c r="H277"/>
  <c r="H279"/>
  <c r="H281"/>
  <c r="H283"/>
  <c r="H285"/>
  <c r="H287"/>
  <c r="H289"/>
  <c r="H291"/>
  <c r="H293"/>
  <c r="H295"/>
  <c r="H297"/>
  <c r="H299"/>
  <c r="H301"/>
  <c r="H303"/>
  <c r="H305"/>
  <c r="H307"/>
  <c r="H309"/>
  <c r="H311"/>
  <c r="H313"/>
  <c r="H315"/>
  <c r="H317"/>
  <c r="H319"/>
  <c r="H321"/>
  <c r="H323"/>
  <c r="H325"/>
  <c r="H327"/>
  <c r="H329"/>
  <c r="H331"/>
  <c r="H333"/>
  <c r="H335"/>
  <c r="H337"/>
  <c r="H339"/>
  <c r="H341"/>
  <c r="H343"/>
  <c r="H345"/>
  <c r="H347"/>
  <c r="H349"/>
  <c r="H351"/>
  <c r="H353"/>
  <c r="H355"/>
  <c r="H357"/>
  <c r="H359"/>
  <c r="H361"/>
  <c r="H363"/>
  <c r="H365"/>
  <c r="H367"/>
  <c r="H369"/>
  <c r="H371"/>
  <c r="H373"/>
  <c r="H375"/>
  <c r="H377"/>
  <c r="H379"/>
  <c r="H381"/>
  <c r="H383"/>
  <c r="H385"/>
  <c r="H387"/>
  <c r="H389"/>
  <c r="H391"/>
  <c r="H393"/>
  <c r="H395"/>
  <c r="H397"/>
  <c r="H399"/>
  <c r="H401"/>
  <c r="H403"/>
  <c r="H405"/>
  <c r="G209"/>
  <c r="H209" s="1"/>
  <c r="G213"/>
  <c r="H213" s="1"/>
  <c r="G217"/>
  <c r="H217" s="1"/>
  <c r="G221"/>
  <c r="H221" s="1"/>
  <c r="G225"/>
  <c r="H225" s="1"/>
  <c r="G229"/>
  <c r="H229" s="1"/>
  <c r="G233"/>
  <c r="H233" s="1"/>
  <c r="H298"/>
  <c r="H300"/>
  <c r="H302"/>
  <c r="H304"/>
  <c r="H306"/>
  <c r="H308"/>
  <c r="H310"/>
  <c r="H312"/>
  <c r="H314"/>
  <c r="H316"/>
  <c r="H318"/>
  <c r="H320"/>
  <c r="H322"/>
  <c r="H324"/>
  <c r="H326"/>
  <c r="H328"/>
  <c r="H330"/>
  <c r="H332"/>
  <c r="H334"/>
  <c r="H336"/>
  <c r="H338"/>
  <c r="H340"/>
  <c r="H342"/>
  <c r="H344"/>
  <c r="H346"/>
  <c r="H348"/>
  <c r="H350"/>
  <c r="H352"/>
  <c r="H354"/>
  <c r="H356"/>
  <c r="H358"/>
  <c r="H360"/>
  <c r="H362"/>
  <c r="H364"/>
  <c r="H366"/>
  <c r="H368"/>
  <c r="H370"/>
  <c r="H372"/>
  <c r="H374"/>
  <c r="H376"/>
  <c r="H378"/>
  <c r="H380"/>
  <c r="H382"/>
  <c r="H384"/>
  <c r="H386"/>
  <c r="H388"/>
  <c r="H390"/>
  <c r="H392"/>
  <c r="H394"/>
  <c r="H396"/>
  <c r="H398"/>
  <c r="H400"/>
  <c r="H402"/>
  <c r="H404"/>
  <c r="H406"/>
</calcChain>
</file>

<file path=xl/sharedStrings.xml><?xml version="1.0" encoding="utf-8"?>
<sst xmlns="http://schemas.openxmlformats.org/spreadsheetml/2006/main" count="1714" uniqueCount="232">
  <si>
    <t>Client Sample ID</t>
  </si>
  <si>
    <t>Result Parameter Name</t>
  </si>
  <si>
    <t>Result Reported Value</t>
  </si>
  <si>
    <t>Result Data Qualifier</t>
  </si>
  <si>
    <t>BLANK1-121316</t>
  </si>
  <si>
    <t>Total Monochloro Biphenyls</t>
  </si>
  <si>
    <t>Total Dichloro Biphenyls</t>
  </si>
  <si>
    <t>Total Trichloro Biphenyls</t>
  </si>
  <si>
    <t>Total Tetrachloro Biphenyls</t>
  </si>
  <si>
    <t>Total Pentachloro Biphenyls</t>
  </si>
  <si>
    <t>Total Hexachloro Biphenyls</t>
  </si>
  <si>
    <t>Total Heptachloro Biphenyls</t>
  </si>
  <si>
    <t>Total Octachloro Biphenyls</t>
  </si>
  <si>
    <t>UJ</t>
  </si>
  <si>
    <t>Total Nonachloro Biphenyls</t>
  </si>
  <si>
    <t>Total Decachloro Biphenyls</t>
  </si>
  <si>
    <t>Total PCBs</t>
  </si>
  <si>
    <t>Dup1-121316</t>
  </si>
  <si>
    <t>Lab Blank</t>
  </si>
  <si>
    <t>PCB-001</t>
  </si>
  <si>
    <t>B</t>
  </si>
  <si>
    <t>PCB-002</t>
  </si>
  <si>
    <t>NJ B J</t>
  </si>
  <si>
    <t>PCB-003</t>
  </si>
  <si>
    <t>B J</t>
  </si>
  <si>
    <t>PCB-004</t>
  </si>
  <si>
    <t>PCB-005</t>
  </si>
  <si>
    <t>PCB-006</t>
  </si>
  <si>
    <t>PCB-007</t>
  </si>
  <si>
    <t>PCB-008</t>
  </si>
  <si>
    <t>PCB-009</t>
  </si>
  <si>
    <t>PCB-010</t>
  </si>
  <si>
    <t>PCB-011</t>
  </si>
  <si>
    <t>PCB-012/013</t>
  </si>
  <si>
    <t>C UJ</t>
  </si>
  <si>
    <t>PCB-014</t>
  </si>
  <si>
    <t>PCB-015</t>
  </si>
  <si>
    <t>PCB-016</t>
  </si>
  <si>
    <t>PCB-017</t>
  </si>
  <si>
    <t>PCB-018/030</t>
  </si>
  <si>
    <t>C B</t>
  </si>
  <si>
    <t>PCB-019</t>
  </si>
  <si>
    <t>PCB-020/028</t>
  </si>
  <si>
    <t>PCB-021/033</t>
  </si>
  <si>
    <t>PCB-022</t>
  </si>
  <si>
    <t>PCB-023</t>
  </si>
  <si>
    <t>PCB-024</t>
  </si>
  <si>
    <t>PCB-025</t>
  </si>
  <si>
    <t>PCB-026/029</t>
  </si>
  <si>
    <t>C B J</t>
  </si>
  <si>
    <t>PCB-027</t>
  </si>
  <si>
    <t>PCB-031</t>
  </si>
  <si>
    <t>PCB-032</t>
  </si>
  <si>
    <t>PCB-034</t>
  </si>
  <si>
    <t>PCB-035</t>
  </si>
  <si>
    <t>PCB-036</t>
  </si>
  <si>
    <t>PCB-037</t>
  </si>
  <si>
    <t>PCB-038</t>
  </si>
  <si>
    <t>PCB-039</t>
  </si>
  <si>
    <t>PCB-040/041/071</t>
  </si>
  <si>
    <t>PCB-042</t>
  </si>
  <si>
    <t>PCB-043</t>
  </si>
  <si>
    <t>PCB-044/047/065</t>
  </si>
  <si>
    <t>PCB-045/051</t>
  </si>
  <si>
    <t>PCB-046</t>
  </si>
  <si>
    <t>PCB-048</t>
  </si>
  <si>
    <t>NJ J</t>
  </si>
  <si>
    <t>PCB-049/069</t>
  </si>
  <si>
    <t>PCB-050/053</t>
  </si>
  <si>
    <t>PCB-052</t>
  </si>
  <si>
    <t>PCB-054</t>
  </si>
  <si>
    <t>PCB-055</t>
  </si>
  <si>
    <t>PCB-056</t>
  </si>
  <si>
    <t>PCB-057</t>
  </si>
  <si>
    <t>PCB-058</t>
  </si>
  <si>
    <t>PCB-059/062/075</t>
  </si>
  <si>
    <t>PCB-060</t>
  </si>
  <si>
    <t>J</t>
  </si>
  <si>
    <t>PCB-061/070/074/076</t>
  </si>
  <si>
    <t>PCB-063</t>
  </si>
  <si>
    <t>PCB-064</t>
  </si>
  <si>
    <t>PCB-066</t>
  </si>
  <si>
    <t>PCB-067</t>
  </si>
  <si>
    <t>PCB-068</t>
  </si>
  <si>
    <t>PCB-072</t>
  </si>
  <si>
    <t>PCB-073</t>
  </si>
  <si>
    <t>PCB-077</t>
  </si>
  <si>
    <t>PCB-078</t>
  </si>
  <si>
    <t>PCB-079</t>
  </si>
  <si>
    <t>PCB-080</t>
  </si>
  <si>
    <t>PCB-081</t>
  </si>
  <si>
    <t>PCB-082</t>
  </si>
  <si>
    <t>PCB-083/099</t>
  </si>
  <si>
    <t>PCB-084</t>
  </si>
  <si>
    <t>PCB-085/116/117</t>
  </si>
  <si>
    <t>C NJ B J</t>
  </si>
  <si>
    <t>PCB-086/087/097/109/119/125</t>
  </si>
  <si>
    <t>PCB-088/091</t>
  </si>
  <si>
    <t>C J</t>
  </si>
  <si>
    <t>PCB-089</t>
  </si>
  <si>
    <t>PCB-090/101/113</t>
  </si>
  <si>
    <t>PCB-092</t>
  </si>
  <si>
    <t>PCB-093/095/098/100/102</t>
  </si>
  <si>
    <t>PCB-094</t>
  </si>
  <si>
    <t>PCB-096</t>
  </si>
  <si>
    <t>PCB-103</t>
  </si>
  <si>
    <t>PCB-104</t>
  </si>
  <si>
    <t>PCB-105</t>
  </si>
  <si>
    <t>PCB-106</t>
  </si>
  <si>
    <t>PCB-107</t>
  </si>
  <si>
    <t>PCB-108/124</t>
  </si>
  <si>
    <t>PCB-110/115</t>
  </si>
  <si>
    <t>PCB-111</t>
  </si>
  <si>
    <t>PCB-112</t>
  </si>
  <si>
    <t>PCB-114</t>
  </si>
  <si>
    <t>PCB-118</t>
  </si>
  <si>
    <t>PCB-120</t>
  </si>
  <si>
    <t>PCB-121</t>
  </si>
  <si>
    <t>PCB-122</t>
  </si>
  <si>
    <t>PCB-123</t>
  </si>
  <si>
    <t>PCB-126</t>
  </si>
  <si>
    <t>PCB-127</t>
  </si>
  <si>
    <t>PCB-128/166</t>
  </si>
  <si>
    <t>PCB-129/138/160/163</t>
  </si>
  <si>
    <t>PCB-130</t>
  </si>
  <si>
    <t>PCB-131</t>
  </si>
  <si>
    <t>PCB-132</t>
  </si>
  <si>
    <t>PCB-133</t>
  </si>
  <si>
    <t>PCB-134/143</t>
  </si>
  <si>
    <t>PCB-135/151/154</t>
  </si>
  <si>
    <t>PCB-136</t>
  </si>
  <si>
    <t>PCB-137</t>
  </si>
  <si>
    <t>PCB-139/140</t>
  </si>
  <si>
    <t>PCB-141</t>
  </si>
  <si>
    <t>PCB-142</t>
  </si>
  <si>
    <t>PCB-144</t>
  </si>
  <si>
    <t>PCB-145</t>
  </si>
  <si>
    <t>PCB-146</t>
  </si>
  <si>
    <t>PCB-147/149</t>
  </si>
  <si>
    <t>PCB-148</t>
  </si>
  <si>
    <t>PCB-150</t>
  </si>
  <si>
    <t>PCB-152</t>
  </si>
  <si>
    <t>PCB-153/168</t>
  </si>
  <si>
    <t>PCB-155</t>
  </si>
  <si>
    <t>PCB-156/157</t>
  </si>
  <si>
    <t>PCB-158</t>
  </si>
  <si>
    <t>PCB-159</t>
  </si>
  <si>
    <t>PCB-161</t>
  </si>
  <si>
    <t>PCB-162</t>
  </si>
  <si>
    <t>PCB-164</t>
  </si>
  <si>
    <t>PCB-165</t>
  </si>
  <si>
    <t>PCB-167</t>
  </si>
  <si>
    <t>PCB-169</t>
  </si>
  <si>
    <t>PCB-170</t>
  </si>
  <si>
    <t>PCB-171/173</t>
  </si>
  <si>
    <t>PCB-172</t>
  </si>
  <si>
    <t>PCB-174</t>
  </si>
  <si>
    <t>PCB-175</t>
  </si>
  <si>
    <t>PCB-176</t>
  </si>
  <si>
    <t>PCB-177</t>
  </si>
  <si>
    <t>PCB-178</t>
  </si>
  <si>
    <t>PCB-179</t>
  </si>
  <si>
    <t>PCB-180/193</t>
  </si>
  <si>
    <t>PCB-181</t>
  </si>
  <si>
    <t>PCB-182</t>
  </si>
  <si>
    <t>PCB-183/185</t>
  </si>
  <si>
    <t>C NJ J</t>
  </si>
  <si>
    <t>PCB-184</t>
  </si>
  <si>
    <t>PCB-186</t>
  </si>
  <si>
    <t>PCB-187</t>
  </si>
  <si>
    <t>PCB-188</t>
  </si>
  <si>
    <t>PCB-189</t>
  </si>
  <si>
    <t>PCB-190</t>
  </si>
  <si>
    <t>PCB-191</t>
  </si>
  <si>
    <t>PCB-192</t>
  </si>
  <si>
    <t>PCB-194</t>
  </si>
  <si>
    <t>PCB-195</t>
  </si>
  <si>
    <t>PCB-196</t>
  </si>
  <si>
    <t>PCB-197/200</t>
  </si>
  <si>
    <t>PCB-198/199</t>
  </si>
  <si>
    <t>PCB-201</t>
  </si>
  <si>
    <t>PCB-202</t>
  </si>
  <si>
    <t>PCB-203</t>
  </si>
  <si>
    <t>PCB-204</t>
  </si>
  <si>
    <t>PCB-205</t>
  </si>
  <si>
    <t>PCB-206</t>
  </si>
  <si>
    <t>PCB-207</t>
  </si>
  <si>
    <t>PCB-208</t>
  </si>
  <si>
    <t>PCB-209</t>
  </si>
  <si>
    <t>C NJ B</t>
  </si>
  <si>
    <t>C</t>
  </si>
  <si>
    <t>PCB-001L</t>
  </si>
  <si>
    <t>PCB-003L</t>
  </si>
  <si>
    <t>PCB-004L</t>
  </si>
  <si>
    <t>PCB-015L</t>
  </si>
  <si>
    <t>PCB-019L</t>
  </si>
  <si>
    <t>PCB-037L</t>
  </si>
  <si>
    <t>PCB-054L</t>
  </si>
  <si>
    <t>PCB-077L</t>
  </si>
  <si>
    <t>PCB-081L</t>
  </si>
  <si>
    <t>PCB-104L</t>
  </si>
  <si>
    <t>PCB-105L</t>
  </si>
  <si>
    <t>PCB-114L</t>
  </si>
  <si>
    <t>PCB-118L</t>
  </si>
  <si>
    <t>PCB-123L</t>
  </si>
  <si>
    <t>PCB-126L</t>
  </si>
  <si>
    <t>PCB-155L</t>
  </si>
  <si>
    <t>PCB-156L/157L</t>
  </si>
  <si>
    <t>PCB-167L</t>
  </si>
  <si>
    <t>PCB-169L</t>
  </si>
  <si>
    <t>PCB-170L</t>
  </si>
  <si>
    <t>PCB-180L</t>
  </si>
  <si>
    <t>PCB-188L</t>
  </si>
  <si>
    <t>PCB-189L</t>
  </si>
  <si>
    <t>PCB-202L</t>
  </si>
  <si>
    <t>PCB-205L</t>
  </si>
  <si>
    <t>PCB-206L</t>
  </si>
  <si>
    <t>PCB-208L</t>
  </si>
  <si>
    <t>PCB-209L</t>
  </si>
  <si>
    <t>PCB-028L</t>
  </si>
  <si>
    <t>PCB-111L</t>
  </si>
  <si>
    <t>PCB-178L</t>
  </si>
  <si>
    <t>No U</t>
  </si>
  <si>
    <t>lab blank</t>
  </si>
  <si>
    <t>Exclude &lt;3X</t>
  </si>
  <si>
    <t>Row Labels</t>
  </si>
  <si>
    <t>Grand Total</t>
  </si>
  <si>
    <t>Values</t>
  </si>
  <si>
    <t>Sum of Exclude &lt;3X</t>
  </si>
  <si>
    <t>Sum of No U</t>
  </si>
  <si>
    <t>"Dup1" is duplicate of SR3, but original SR3 sample could not be properly analyzed</t>
  </si>
  <si>
    <t>Blank-Corrected Data = Sum of Exclude &lt;3X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</si>
</sst>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eph Helfand" refreshedDate="42823.456170833335" createdVersion="3" refreshedVersion="3" minRefreshableVersion="3" recordCount="402">
  <cacheSource type="worksheet">
    <worksheetSource ref="B4:H406" sheet="Corrected Data"/>
  </cacheSource>
  <cacheFields count="7">
    <cacheField name="Client Sample ID" numFmtId="49">
      <sharedItems count="2">
        <s v="BLANK1-121316"/>
        <s v="Dup1-121316"/>
      </sharedItems>
    </cacheField>
    <cacheField name="Result Parameter Name" numFmtId="49">
      <sharedItems/>
    </cacheField>
    <cacheField name="Result Reported Value" numFmtId="0">
      <sharedItems containsString="0" containsBlank="1" containsNumber="1" minValue="0.184" maxValue="122"/>
    </cacheField>
    <cacheField name="Result Data Qualifier" numFmtId="0">
      <sharedItems containsBlank="1"/>
    </cacheField>
    <cacheField name="No U" numFmtId="0">
      <sharedItems containsMixedTypes="1" containsNumber="1" minValue="0.24099999999999999" maxValue="17.7"/>
    </cacheField>
    <cacheField name="lab blank" numFmtId="0">
      <sharedItems containsSemiMixedTypes="0" containsString="0" containsNumber="1" minValue="0" maxValue="128"/>
    </cacheField>
    <cacheField name="Exclude &lt;3X" numFmtId="0">
      <sharedItems containsMixedTypes="1" containsNumber="1" minValue="0.248" maxValue="2.23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2">
  <r>
    <x v="0"/>
    <s v="Total Monochloro Biphenyls"/>
    <n v="4.38"/>
    <m/>
    <s v="na"/>
    <n v="5.54"/>
    <s v="na"/>
  </r>
  <r>
    <x v="0"/>
    <s v="Total Dichloro Biphenyls"/>
    <n v="23.6"/>
    <m/>
    <s v="na"/>
    <n v="33.700000000000003"/>
    <s v="na"/>
  </r>
  <r>
    <x v="0"/>
    <s v="Total Trichloro Biphenyls"/>
    <n v="17.5"/>
    <m/>
    <s v="na"/>
    <n v="42.4"/>
    <s v="na"/>
  </r>
  <r>
    <x v="0"/>
    <s v="Total Tetrachloro Biphenyls"/>
    <n v="34.9"/>
    <m/>
    <s v="na"/>
    <n v="31.2"/>
    <s v="na"/>
  </r>
  <r>
    <x v="0"/>
    <s v="Total Pentachloro Biphenyls"/>
    <n v="8.6300000000000008"/>
    <m/>
    <s v="na"/>
    <n v="11.7"/>
    <s v="na"/>
  </r>
  <r>
    <x v="0"/>
    <s v="Total Hexachloro Biphenyls"/>
    <n v="4.24"/>
    <m/>
    <s v="na"/>
    <n v="3.28"/>
    <s v="na"/>
  </r>
  <r>
    <x v="0"/>
    <s v="Total Heptachloro Biphenyls"/>
    <n v="0.77700000000000002"/>
    <m/>
    <s v="na"/>
    <n v="0.48499999999999999"/>
    <s v="na"/>
  </r>
  <r>
    <x v="0"/>
    <s v="Total Octachloro Biphenyls"/>
    <m/>
    <s v="UJ"/>
    <s v="na"/>
    <n v="0"/>
    <s v="na"/>
  </r>
  <r>
    <x v="0"/>
    <s v="Total Nonachloro Biphenyls"/>
    <m/>
    <s v="UJ"/>
    <s v="na"/>
    <n v="0"/>
    <s v="na"/>
  </r>
  <r>
    <x v="0"/>
    <s v="Total Decachloro Biphenyls"/>
    <n v="0.42599999999999999"/>
    <m/>
    <s v="na"/>
    <n v="0"/>
    <s v="na"/>
  </r>
  <r>
    <x v="0"/>
    <s v="Total PCBs"/>
    <n v="94.5"/>
    <m/>
    <s v="na"/>
    <n v="128"/>
    <s v="na"/>
  </r>
  <r>
    <x v="0"/>
    <s v="PCB-001"/>
    <n v="2.84"/>
    <s v="B"/>
    <n v="2.84"/>
    <n v="2.87"/>
    <s v="na"/>
  </r>
  <r>
    <x v="0"/>
    <s v="PCB-002"/>
    <n v="0.68200000000000005"/>
    <s v="NJ B J"/>
    <n v="0.68200000000000005"/>
    <n v="0.79700000000000004"/>
    <s v="na"/>
  </r>
  <r>
    <x v="0"/>
    <s v="PCB-003"/>
    <n v="1.54"/>
    <s v="B J"/>
    <n v="1.54"/>
    <n v="1.87"/>
    <s v="na"/>
  </r>
  <r>
    <x v="0"/>
    <s v="PCB-004"/>
    <n v="2.42"/>
    <s v="B"/>
    <n v="2.42"/>
    <n v="8.8000000000000007"/>
    <s v="na"/>
  </r>
  <r>
    <x v="0"/>
    <s v="PCB-005"/>
    <n v="0.67500000000000004"/>
    <s v="UJ"/>
    <s v="na"/>
    <n v="0"/>
    <s v="na"/>
  </r>
  <r>
    <x v="0"/>
    <s v="PCB-006"/>
    <n v="1.02"/>
    <s v="NJ B J"/>
    <n v="1.02"/>
    <n v="2.14"/>
    <s v="na"/>
  </r>
  <r>
    <x v="0"/>
    <s v="PCB-007"/>
    <n v="0.63300000000000001"/>
    <s v="UJ"/>
    <s v="na"/>
    <n v="0"/>
    <s v="na"/>
  </r>
  <r>
    <x v="0"/>
    <s v="PCB-008"/>
    <n v="4.42"/>
    <s v="B"/>
    <n v="4.42"/>
    <n v="6.41"/>
    <s v="na"/>
  </r>
  <r>
    <x v="0"/>
    <s v="PCB-009"/>
    <n v="0.62"/>
    <s v="UJ"/>
    <s v="na"/>
    <n v="0"/>
    <s v="na"/>
  </r>
  <r>
    <x v="0"/>
    <s v="PCB-010"/>
    <n v="0.63100000000000001"/>
    <s v="UJ"/>
    <s v="na"/>
    <n v="0"/>
    <s v="na"/>
  </r>
  <r>
    <x v="0"/>
    <s v="PCB-011"/>
    <n v="14.6"/>
    <s v="B"/>
    <n v="14.6"/>
    <n v="13.5"/>
    <s v="na"/>
  </r>
  <r>
    <x v="0"/>
    <s v="PCB-012/013"/>
    <n v="0.622"/>
    <s v="C UJ"/>
    <s v="na"/>
    <n v="0"/>
    <s v="na"/>
  </r>
  <r>
    <x v="0"/>
    <s v="PCB-014"/>
    <n v="0.621"/>
    <s v="UJ"/>
    <s v="na"/>
    <n v="0"/>
    <s v="na"/>
  </r>
  <r>
    <x v="0"/>
    <s v="PCB-015"/>
    <n v="2.13"/>
    <s v="B"/>
    <n v="2.13"/>
    <n v="2.81"/>
    <s v="na"/>
  </r>
  <r>
    <x v="0"/>
    <s v="PCB-016"/>
    <n v="1.44"/>
    <s v="NJ B J"/>
    <n v="1.44"/>
    <n v="2.08"/>
    <s v="na"/>
  </r>
  <r>
    <x v="0"/>
    <s v="PCB-017"/>
    <n v="1.54"/>
    <s v="B J"/>
    <n v="1.54"/>
    <n v="4.04"/>
    <s v="na"/>
  </r>
  <r>
    <x v="0"/>
    <s v="PCB-018/030"/>
    <n v="2.91"/>
    <s v="C B"/>
    <n v="2.91"/>
    <n v="5.33"/>
    <s v="na"/>
  </r>
  <r>
    <x v="0"/>
    <s v="PCB-019"/>
    <n v="0.72899999999999998"/>
    <s v="NJ B J"/>
    <n v="0.72899999999999998"/>
    <n v="5.56"/>
    <s v="na"/>
  </r>
  <r>
    <x v="0"/>
    <s v="PCB-020/028"/>
    <n v="3.97"/>
    <s v="C B"/>
    <n v="3.97"/>
    <n v="7.03"/>
    <s v="na"/>
  </r>
  <r>
    <x v="0"/>
    <s v="PCB-021/033"/>
    <n v="2.11"/>
    <s v="C B"/>
    <n v="2.11"/>
    <n v="3.26"/>
    <s v="na"/>
  </r>
  <r>
    <x v="0"/>
    <s v="PCB-022"/>
    <n v="1.21"/>
    <s v="B J"/>
    <n v="1.21"/>
    <n v="1.99"/>
    <s v="na"/>
  </r>
  <r>
    <x v="0"/>
    <s v="PCB-023"/>
    <n v="0.217"/>
    <s v="UJ"/>
    <s v="na"/>
    <n v="0"/>
    <s v="na"/>
  </r>
  <r>
    <x v="0"/>
    <s v="PCB-024"/>
    <n v="0.217"/>
    <s v="UJ"/>
    <s v="na"/>
    <n v="0"/>
    <s v="na"/>
  </r>
  <r>
    <x v="0"/>
    <s v="PCB-025"/>
    <n v="0.53100000000000003"/>
    <s v="B J"/>
    <n v="0.53100000000000003"/>
    <n v="0.872"/>
    <s v="na"/>
  </r>
  <r>
    <x v="0"/>
    <s v="PCB-026/029"/>
    <n v="0.68"/>
    <s v="C B J"/>
    <n v="0.68"/>
    <n v="1.6"/>
    <s v="na"/>
  </r>
  <r>
    <x v="0"/>
    <s v="PCB-027"/>
    <n v="0.33"/>
    <s v="NJ B J"/>
    <n v="0.33"/>
    <n v="1.63"/>
    <s v="na"/>
  </r>
  <r>
    <x v="0"/>
    <s v="PCB-031"/>
    <n v="3.03"/>
    <s v="B"/>
    <n v="3.03"/>
    <n v="5.24"/>
    <s v="na"/>
  </r>
  <r>
    <x v="0"/>
    <s v="PCB-032"/>
    <n v="1.05"/>
    <s v="B J"/>
    <n v="1.05"/>
    <n v="2.98"/>
    <s v="na"/>
  </r>
  <r>
    <x v="0"/>
    <s v="PCB-034"/>
    <n v="0.217"/>
    <s v="UJ"/>
    <s v="na"/>
    <n v="0"/>
    <s v="na"/>
  </r>
  <r>
    <x v="0"/>
    <s v="PCB-035"/>
    <n v="0.217"/>
    <s v="UJ"/>
    <s v="na"/>
    <n v="0"/>
    <s v="na"/>
  </r>
  <r>
    <x v="0"/>
    <s v="PCB-036"/>
    <n v="0.217"/>
    <s v="UJ"/>
    <s v="na"/>
    <n v="0"/>
    <s v="na"/>
  </r>
  <r>
    <x v="0"/>
    <s v="PCB-037"/>
    <n v="0.49199999999999999"/>
    <s v="B J"/>
    <n v="0.49199999999999999"/>
    <n v="0.75600000000000001"/>
    <s v="na"/>
  </r>
  <r>
    <x v="0"/>
    <s v="PCB-038"/>
    <n v="0.217"/>
    <s v="UJ"/>
    <s v="na"/>
    <n v="0"/>
    <s v="na"/>
  </r>
  <r>
    <x v="0"/>
    <s v="PCB-039"/>
    <n v="0.217"/>
    <s v="UJ"/>
    <s v="na"/>
    <n v="0"/>
    <s v="na"/>
  </r>
  <r>
    <x v="0"/>
    <s v="PCB-040/041/071"/>
    <n v="1.17"/>
    <s v="C B J"/>
    <n v="1.17"/>
    <n v="1.9"/>
    <s v="na"/>
  </r>
  <r>
    <x v="0"/>
    <s v="PCB-042"/>
    <n v="0.56399999999999995"/>
    <s v="B J"/>
    <n v="0.56399999999999995"/>
    <n v="1"/>
    <s v="na"/>
  </r>
  <r>
    <x v="0"/>
    <s v="PCB-043"/>
    <n v="0.217"/>
    <s v="UJ"/>
    <s v="na"/>
    <n v="0"/>
    <s v="na"/>
  </r>
  <r>
    <x v="0"/>
    <s v="PCB-044/047/065"/>
    <n v="15.9"/>
    <s v="C B"/>
    <n v="15.9"/>
    <n v="7.23"/>
    <s v="na"/>
  </r>
  <r>
    <x v="0"/>
    <s v="PCB-045/051"/>
    <n v="6.12"/>
    <s v="C B"/>
    <n v="6.12"/>
    <n v="2.5"/>
    <s v="na"/>
  </r>
  <r>
    <x v="0"/>
    <s v="PCB-046"/>
    <n v="0.217"/>
    <s v="UJ"/>
    <s v="na"/>
    <n v="0.42899999999999999"/>
    <s v="na"/>
  </r>
  <r>
    <x v="0"/>
    <s v="PCB-048"/>
    <n v="0.46300000000000002"/>
    <s v="NJ J"/>
    <n v="0.46300000000000002"/>
    <n v="0.78100000000000003"/>
    <s v="na"/>
  </r>
  <r>
    <x v="0"/>
    <s v="PCB-049/069"/>
    <n v="1.59"/>
    <s v="C B J"/>
    <n v="1.59"/>
    <n v="3.66"/>
    <s v="na"/>
  </r>
  <r>
    <x v="0"/>
    <s v="PCB-050/053"/>
    <n v="0.437"/>
    <s v="C B J"/>
    <n v="0.437"/>
    <n v="2"/>
    <s v="na"/>
  </r>
  <r>
    <x v="0"/>
    <s v="PCB-052"/>
    <n v="3.29"/>
    <s v="B"/>
    <n v="3.29"/>
    <n v="6.18"/>
    <s v="na"/>
  </r>
  <r>
    <x v="0"/>
    <s v="PCB-054"/>
    <n v="0.217"/>
    <s v="UJ"/>
    <s v="na"/>
    <n v="0.3"/>
    <s v="na"/>
  </r>
  <r>
    <x v="0"/>
    <s v="PCB-055"/>
    <n v="0.217"/>
    <s v="UJ"/>
    <s v="na"/>
    <n v="0"/>
    <s v="na"/>
  </r>
  <r>
    <x v="0"/>
    <s v="PCB-056"/>
    <n v="0.38900000000000001"/>
    <s v="B J"/>
    <n v="0.38900000000000001"/>
    <n v="0.434"/>
    <s v="na"/>
  </r>
  <r>
    <x v="0"/>
    <s v="PCB-057"/>
    <n v="0.217"/>
    <s v="UJ"/>
    <s v="na"/>
    <n v="0"/>
    <s v="na"/>
  </r>
  <r>
    <x v="0"/>
    <s v="PCB-058"/>
    <n v="0.217"/>
    <s v="UJ"/>
    <s v="na"/>
    <n v="0"/>
    <s v="na"/>
  </r>
  <r>
    <x v="0"/>
    <s v="PCB-059/062/075"/>
    <n v="0.255"/>
    <s v="C B J"/>
    <n v="0.255"/>
    <n v="0.38900000000000001"/>
    <s v="na"/>
  </r>
  <r>
    <x v="0"/>
    <s v="PCB-060"/>
    <n v="0.26900000000000002"/>
    <s v="J"/>
    <n v="0.26900000000000002"/>
    <n v="0.24"/>
    <s v="na"/>
  </r>
  <r>
    <x v="0"/>
    <s v="PCB-061/070/074/076"/>
    <n v="1.86"/>
    <s v="C B"/>
    <n v="1.86"/>
    <n v="2.86"/>
    <s v="na"/>
  </r>
  <r>
    <x v="0"/>
    <s v="PCB-063"/>
    <n v="0.217"/>
    <s v="UJ"/>
    <s v="na"/>
    <n v="0"/>
    <s v="na"/>
  </r>
  <r>
    <x v="0"/>
    <s v="PCB-064"/>
    <n v="0.84"/>
    <s v="B J"/>
    <n v="0.84"/>
    <n v="1.19"/>
    <s v="na"/>
  </r>
  <r>
    <x v="0"/>
    <s v="PCB-066"/>
    <n v="0.84499999999999997"/>
    <s v="B J"/>
    <n v="0.84499999999999997"/>
    <n v="1.34"/>
    <s v="na"/>
  </r>
  <r>
    <x v="0"/>
    <s v="PCB-067"/>
    <n v="0.217"/>
    <s v="UJ"/>
    <s v="na"/>
    <n v="0"/>
    <s v="na"/>
  </r>
  <r>
    <x v="0"/>
    <s v="PCB-068"/>
    <n v="1.41"/>
    <s v="B J"/>
    <n v="1.41"/>
    <n v="0.496"/>
    <s v="na"/>
  </r>
  <r>
    <x v="0"/>
    <s v="PCB-072"/>
    <n v="0.217"/>
    <s v="UJ"/>
    <s v="na"/>
    <n v="0"/>
    <s v="na"/>
  </r>
  <r>
    <x v="0"/>
    <s v="PCB-073"/>
    <n v="0.217"/>
    <s v="UJ"/>
    <s v="na"/>
    <n v="0"/>
    <s v="na"/>
  </r>
  <r>
    <x v="0"/>
    <s v="PCB-077"/>
    <n v="0.217"/>
    <s v="UJ"/>
    <s v="na"/>
    <n v="0"/>
    <s v="na"/>
  </r>
  <r>
    <x v="0"/>
    <s v="PCB-078"/>
    <n v="0.217"/>
    <s v="UJ"/>
    <s v="na"/>
    <n v="0"/>
    <s v="na"/>
  </r>
  <r>
    <x v="0"/>
    <s v="PCB-079"/>
    <n v="0.217"/>
    <s v="UJ"/>
    <s v="na"/>
    <n v="0"/>
    <s v="na"/>
  </r>
  <r>
    <x v="0"/>
    <s v="PCB-080"/>
    <n v="0.217"/>
    <s v="UJ"/>
    <s v="na"/>
    <n v="0"/>
    <s v="na"/>
  </r>
  <r>
    <x v="0"/>
    <s v="PCB-081"/>
    <n v="0.217"/>
    <s v="UJ"/>
    <s v="na"/>
    <n v="0"/>
    <s v="na"/>
  </r>
  <r>
    <x v="0"/>
    <s v="PCB-082"/>
    <n v="0.217"/>
    <s v="UJ"/>
    <s v="na"/>
    <n v="0"/>
    <s v="na"/>
  </r>
  <r>
    <x v="0"/>
    <s v="PCB-083/099"/>
    <n v="0.80900000000000005"/>
    <s v="C B J"/>
    <n v="0.80900000000000005"/>
    <n v="1.22"/>
    <s v="na"/>
  </r>
  <r>
    <x v="0"/>
    <s v="PCB-084"/>
    <n v="0.248"/>
    <s v="B J"/>
    <n v="0.248"/>
    <n v="0.51400000000000001"/>
    <s v="na"/>
  </r>
  <r>
    <x v="0"/>
    <s v="PCB-085/116/117"/>
    <n v="0.27"/>
    <s v="C NJ B J"/>
    <n v="0.27"/>
    <n v="0.23799999999999999"/>
    <s v="na"/>
  </r>
  <r>
    <x v="0"/>
    <s v="PCB-086/087/097/109/119/125"/>
    <n v="1.06"/>
    <s v="C B J"/>
    <n v="1.06"/>
    <n v="1.36"/>
    <s v="na"/>
  </r>
  <r>
    <x v="0"/>
    <s v="PCB-088/091"/>
    <n v="0.318"/>
    <s v="C J"/>
    <n v="0.318"/>
    <n v="0.42"/>
    <s v="na"/>
  </r>
  <r>
    <x v="0"/>
    <s v="PCB-089"/>
    <n v="0.217"/>
    <s v="UJ"/>
    <s v="na"/>
    <n v="0"/>
    <s v="na"/>
  </r>
  <r>
    <x v="0"/>
    <s v="PCB-090/101/113"/>
    <n v="1.57"/>
    <s v="C B J"/>
    <n v="1.57"/>
    <n v="2.35"/>
    <s v="na"/>
  </r>
  <r>
    <x v="0"/>
    <s v="PCB-092"/>
    <n v="0.24099999999999999"/>
    <s v="J"/>
    <n v="0.24099999999999999"/>
    <n v="0.54600000000000004"/>
    <s v="na"/>
  </r>
  <r>
    <x v="0"/>
    <s v="PCB-093/095/098/100/102"/>
    <n v="1.38"/>
    <s v="C B J"/>
    <n v="1.38"/>
    <n v="2.62"/>
    <s v="na"/>
  </r>
  <r>
    <x v="0"/>
    <s v="PCB-094"/>
    <n v="0.217"/>
    <s v="UJ"/>
    <s v="na"/>
    <n v="0"/>
    <s v="na"/>
  </r>
  <r>
    <x v="0"/>
    <s v="PCB-096"/>
    <n v="0.217"/>
    <s v="UJ"/>
    <s v="na"/>
    <n v="0"/>
    <s v="na"/>
  </r>
  <r>
    <x v="0"/>
    <s v="PCB-103"/>
    <n v="0.217"/>
    <s v="UJ"/>
    <s v="na"/>
    <n v="0"/>
    <s v="na"/>
  </r>
  <r>
    <x v="0"/>
    <s v="PCB-104"/>
    <n v="0.217"/>
    <s v="UJ"/>
    <s v="na"/>
    <n v="0"/>
    <s v="na"/>
  </r>
  <r>
    <x v="0"/>
    <s v="PCB-105"/>
    <n v="0.502"/>
    <s v="B J"/>
    <n v="0.502"/>
    <n v="0.42"/>
    <s v="na"/>
  </r>
  <r>
    <x v="0"/>
    <s v="PCB-106"/>
    <n v="0.217"/>
    <s v="UJ"/>
    <s v="na"/>
    <n v="0"/>
    <s v="na"/>
  </r>
  <r>
    <x v="0"/>
    <s v="PCB-107"/>
    <n v="0.217"/>
    <s v="UJ"/>
    <s v="na"/>
    <n v="0"/>
    <s v="na"/>
  </r>
  <r>
    <x v="0"/>
    <s v="PCB-108/124"/>
    <n v="0.217"/>
    <s v="C UJ"/>
    <s v="na"/>
    <n v="0"/>
    <s v="na"/>
  </r>
  <r>
    <x v="0"/>
    <s v="PCB-110/115"/>
    <n v="1.34"/>
    <s v="C B J"/>
    <n v="1.34"/>
    <n v="1.66"/>
    <s v="na"/>
  </r>
  <r>
    <x v="0"/>
    <s v="PCB-111"/>
    <n v="0.217"/>
    <s v="UJ"/>
    <s v="na"/>
    <n v="0"/>
    <s v="na"/>
  </r>
  <r>
    <x v="0"/>
    <s v="PCB-112"/>
    <n v="0.217"/>
    <s v="UJ"/>
    <s v="na"/>
    <n v="0"/>
    <s v="na"/>
  </r>
  <r>
    <x v="0"/>
    <s v="PCB-114"/>
    <n v="0.217"/>
    <s v="UJ"/>
    <s v="na"/>
    <n v="0"/>
    <s v="na"/>
  </r>
  <r>
    <x v="0"/>
    <s v="PCB-118"/>
    <n v="1.1599999999999999"/>
    <s v="B J"/>
    <n v="1.1599999999999999"/>
    <n v="1.34"/>
    <s v="na"/>
  </r>
  <r>
    <x v="0"/>
    <s v="PCB-120"/>
    <n v="0.217"/>
    <s v="UJ"/>
    <s v="na"/>
    <n v="0"/>
    <s v="na"/>
  </r>
  <r>
    <x v="0"/>
    <s v="PCB-121"/>
    <n v="0.217"/>
    <s v="UJ"/>
    <s v="na"/>
    <n v="0"/>
    <s v="na"/>
  </r>
  <r>
    <x v="0"/>
    <s v="PCB-122"/>
    <n v="0.217"/>
    <s v="UJ"/>
    <s v="na"/>
    <n v="0"/>
    <s v="na"/>
  </r>
  <r>
    <x v="0"/>
    <s v="PCB-123"/>
    <n v="0.22"/>
    <s v="UJ"/>
    <s v="na"/>
    <n v="0"/>
    <s v="na"/>
  </r>
  <r>
    <x v="0"/>
    <s v="PCB-126"/>
    <n v="0.26700000000000002"/>
    <s v="UJ"/>
    <s v="na"/>
    <n v="0"/>
    <s v="na"/>
  </r>
  <r>
    <x v="0"/>
    <s v="PCB-127"/>
    <n v="0.217"/>
    <s v="UJ"/>
    <s v="na"/>
    <n v="0"/>
    <s v="na"/>
  </r>
  <r>
    <x v="0"/>
    <s v="PCB-128/166"/>
    <n v="0.32300000000000001"/>
    <s v="C J"/>
    <n v="0.32300000000000001"/>
    <n v="0"/>
    <n v="0.32300000000000001"/>
  </r>
  <r>
    <x v="0"/>
    <s v="PCB-129/138/160/163"/>
    <n v="1.38"/>
    <s v="C J"/>
    <n v="1.38"/>
    <n v="1.39"/>
    <s v="na"/>
  </r>
  <r>
    <x v="0"/>
    <s v="PCB-130"/>
    <n v="0.28100000000000003"/>
    <s v="UJ"/>
    <s v="na"/>
    <n v="0"/>
    <s v="na"/>
  </r>
  <r>
    <x v="0"/>
    <s v="PCB-131"/>
    <n v="0.27100000000000002"/>
    <s v="UJ"/>
    <s v="na"/>
    <n v="0"/>
    <s v="na"/>
  </r>
  <r>
    <x v="0"/>
    <s v="PCB-132"/>
    <n v="0.40400000000000003"/>
    <s v="B J"/>
    <n v="0.40400000000000003"/>
    <n v="0.34200000000000003"/>
    <s v="na"/>
  </r>
  <r>
    <x v="0"/>
    <s v="PCB-133"/>
    <n v="0.26"/>
    <s v="UJ"/>
    <s v="na"/>
    <n v="0"/>
    <s v="na"/>
  </r>
  <r>
    <x v="0"/>
    <s v="PCB-134/143"/>
    <n v="0.26500000000000001"/>
    <s v="C UJ"/>
    <s v="na"/>
    <n v="0"/>
    <s v="na"/>
  </r>
  <r>
    <x v="0"/>
    <s v="PCB-135/151/154"/>
    <n v="0.30499999999999999"/>
    <s v="C B J"/>
    <n v="0.30499999999999999"/>
    <n v="0.47699999999999998"/>
    <s v="na"/>
  </r>
  <r>
    <x v="0"/>
    <s v="PCB-136"/>
    <n v="0.217"/>
    <s v="UJ"/>
    <s v="na"/>
    <n v="0.26"/>
    <s v="na"/>
  </r>
  <r>
    <x v="0"/>
    <s v="PCB-137"/>
    <n v="0.28000000000000003"/>
    <s v="UJ"/>
    <s v="na"/>
    <n v="0"/>
    <s v="na"/>
  </r>
  <r>
    <x v="0"/>
    <s v="PCB-139/140"/>
    <n v="0.24199999999999999"/>
    <s v="C UJ"/>
    <s v="na"/>
    <n v="0"/>
    <s v="na"/>
  </r>
  <r>
    <x v="0"/>
    <s v="PCB-141"/>
    <n v="0.25"/>
    <s v="UJ"/>
    <s v="na"/>
    <n v="0.31900000000000001"/>
    <s v="na"/>
  </r>
  <r>
    <x v="0"/>
    <s v="PCB-142"/>
    <n v="0.26500000000000001"/>
    <s v="UJ"/>
    <s v="na"/>
    <n v="0"/>
    <s v="na"/>
  </r>
  <r>
    <x v="0"/>
    <s v="PCB-144"/>
    <n v="0.217"/>
    <s v="UJ"/>
    <s v="na"/>
    <n v="0"/>
    <s v="na"/>
  </r>
  <r>
    <x v="0"/>
    <s v="PCB-145"/>
    <n v="0.217"/>
    <s v="UJ"/>
    <s v="na"/>
    <n v="0"/>
    <s v="na"/>
  </r>
  <r>
    <x v="0"/>
    <s v="PCB-146"/>
    <n v="0.217"/>
    <s v="UJ"/>
    <s v="na"/>
    <n v="0.29199999999999998"/>
    <s v="na"/>
  </r>
  <r>
    <x v="0"/>
    <s v="PCB-147/149"/>
    <n v="0.73099999999999998"/>
    <s v="C B J"/>
    <n v="0.73099999999999998"/>
    <n v="0.74"/>
    <s v="na"/>
  </r>
  <r>
    <x v="0"/>
    <s v="PCB-148"/>
    <n v="0.217"/>
    <s v="UJ"/>
    <s v="na"/>
    <n v="0"/>
    <s v="na"/>
  </r>
  <r>
    <x v="0"/>
    <s v="PCB-150"/>
    <n v="0.217"/>
    <s v="UJ"/>
    <s v="na"/>
    <n v="0"/>
    <s v="na"/>
  </r>
  <r>
    <x v="0"/>
    <s v="PCB-152"/>
    <n v="0.217"/>
    <s v="UJ"/>
    <s v="na"/>
    <n v="0"/>
    <s v="na"/>
  </r>
  <r>
    <x v="0"/>
    <s v="PCB-153/168"/>
    <n v="1.1000000000000001"/>
    <s v="C B J"/>
    <n v="1.1000000000000001"/>
    <n v="1.43"/>
    <s v="na"/>
  </r>
  <r>
    <x v="0"/>
    <s v="PCB-155"/>
    <n v="0.217"/>
    <s v="UJ"/>
    <s v="na"/>
    <n v="0"/>
    <s v="na"/>
  </r>
  <r>
    <x v="0"/>
    <s v="PCB-156/157"/>
    <n v="0.26"/>
    <s v="C UJ"/>
    <s v="na"/>
    <n v="0"/>
    <s v="na"/>
  </r>
  <r>
    <x v="0"/>
    <s v="PCB-158"/>
    <n v="0.217"/>
    <s v="UJ"/>
    <s v="na"/>
    <n v="0"/>
    <s v="na"/>
  </r>
  <r>
    <x v="0"/>
    <s v="PCB-159"/>
    <n v="0.217"/>
    <s v="UJ"/>
    <s v="na"/>
    <n v="0"/>
    <s v="na"/>
  </r>
  <r>
    <x v="0"/>
    <s v="PCB-161"/>
    <n v="0.217"/>
    <s v="UJ"/>
    <s v="na"/>
    <n v="0"/>
    <s v="na"/>
  </r>
  <r>
    <x v="0"/>
    <s v="PCB-162"/>
    <n v="0.217"/>
    <s v="UJ"/>
    <s v="na"/>
    <n v="0"/>
    <s v="na"/>
  </r>
  <r>
    <x v="0"/>
    <s v="PCB-164"/>
    <n v="0.217"/>
    <s v="UJ"/>
    <s v="na"/>
    <n v="0"/>
    <s v="na"/>
  </r>
  <r>
    <x v="0"/>
    <s v="PCB-165"/>
    <n v="0.217"/>
    <s v="UJ"/>
    <s v="na"/>
    <n v="0"/>
    <s v="na"/>
  </r>
  <r>
    <x v="0"/>
    <s v="PCB-167"/>
    <n v="0.217"/>
    <s v="UJ"/>
    <s v="na"/>
    <n v="0"/>
    <s v="na"/>
  </r>
  <r>
    <x v="0"/>
    <s v="PCB-169"/>
    <n v="0.247"/>
    <s v="UJ"/>
    <s v="na"/>
    <n v="0"/>
    <s v="na"/>
  </r>
  <r>
    <x v="0"/>
    <s v="PCB-170"/>
    <n v="0.217"/>
    <s v="UJ"/>
    <s v="na"/>
    <n v="0"/>
    <s v="na"/>
  </r>
  <r>
    <x v="0"/>
    <s v="PCB-171/173"/>
    <n v="0.217"/>
    <s v="C UJ"/>
    <s v="na"/>
    <n v="0"/>
    <s v="na"/>
  </r>
  <r>
    <x v="0"/>
    <s v="PCB-172"/>
    <n v="0.217"/>
    <s v="UJ"/>
    <s v="na"/>
    <n v="0"/>
    <s v="na"/>
  </r>
  <r>
    <x v="0"/>
    <s v="PCB-174"/>
    <n v="0.217"/>
    <s v="UJ"/>
    <s v="na"/>
    <n v="0"/>
    <s v="na"/>
  </r>
  <r>
    <x v="0"/>
    <s v="PCB-175"/>
    <n v="0.217"/>
    <s v="UJ"/>
    <s v="na"/>
    <n v="0"/>
    <s v="na"/>
  </r>
  <r>
    <x v="0"/>
    <s v="PCB-176"/>
    <n v="0.217"/>
    <s v="UJ"/>
    <s v="na"/>
    <n v="0"/>
    <s v="na"/>
  </r>
  <r>
    <x v="0"/>
    <s v="PCB-177"/>
    <n v="0.217"/>
    <s v="UJ"/>
    <s v="na"/>
    <n v="0"/>
    <s v="na"/>
  </r>
  <r>
    <x v="0"/>
    <s v="PCB-178"/>
    <n v="0.217"/>
    <s v="UJ"/>
    <s v="na"/>
    <n v="0"/>
    <s v="na"/>
  </r>
  <r>
    <x v="0"/>
    <s v="PCB-179"/>
    <n v="0.217"/>
    <s v="UJ"/>
    <s v="na"/>
    <n v="0"/>
    <s v="na"/>
  </r>
  <r>
    <x v="0"/>
    <s v="PCB-180/193"/>
    <n v="0.505"/>
    <s v="C B J"/>
    <n v="0.505"/>
    <n v="0.48499999999999999"/>
    <s v="na"/>
  </r>
  <r>
    <x v="0"/>
    <s v="PCB-181"/>
    <n v="0.217"/>
    <s v="UJ"/>
    <s v="na"/>
    <n v="0"/>
    <s v="na"/>
  </r>
  <r>
    <x v="0"/>
    <s v="PCB-182"/>
    <n v="0.217"/>
    <s v="UJ"/>
    <s v="na"/>
    <n v="0"/>
    <s v="na"/>
  </r>
  <r>
    <x v="0"/>
    <s v="PCB-183/185"/>
    <n v="0.248"/>
    <s v="C NJ J"/>
    <n v="0.248"/>
    <n v="0"/>
    <n v="0.248"/>
  </r>
  <r>
    <x v="0"/>
    <s v="PCB-184"/>
    <n v="0.217"/>
    <s v="UJ"/>
    <s v="na"/>
    <n v="0"/>
    <s v="na"/>
  </r>
  <r>
    <x v="0"/>
    <s v="PCB-186"/>
    <n v="0.217"/>
    <s v="UJ"/>
    <s v="na"/>
    <n v="0"/>
    <s v="na"/>
  </r>
  <r>
    <x v="0"/>
    <s v="PCB-187"/>
    <n v="0.27200000000000002"/>
    <s v="J"/>
    <n v="0.27200000000000002"/>
    <n v="0"/>
    <n v="0.27200000000000002"/>
  </r>
  <r>
    <x v="0"/>
    <s v="PCB-188"/>
    <n v="0.217"/>
    <s v="UJ"/>
    <s v="na"/>
    <n v="0"/>
    <s v="na"/>
  </r>
  <r>
    <x v="0"/>
    <s v="PCB-189"/>
    <n v="0.217"/>
    <s v="UJ"/>
    <s v="na"/>
    <n v="0"/>
    <s v="na"/>
  </r>
  <r>
    <x v="0"/>
    <s v="PCB-190"/>
    <n v="0.217"/>
    <s v="UJ"/>
    <s v="na"/>
    <n v="0"/>
    <s v="na"/>
  </r>
  <r>
    <x v="0"/>
    <s v="PCB-191"/>
    <n v="0.217"/>
    <s v="UJ"/>
    <s v="na"/>
    <n v="0"/>
    <s v="na"/>
  </r>
  <r>
    <x v="0"/>
    <s v="PCB-192"/>
    <n v="0.217"/>
    <s v="UJ"/>
    <s v="na"/>
    <n v="0"/>
    <s v="na"/>
  </r>
  <r>
    <x v="0"/>
    <s v="PCB-194"/>
    <n v="0.217"/>
    <s v="UJ"/>
    <s v="na"/>
    <n v="0"/>
    <s v="na"/>
  </r>
  <r>
    <x v="0"/>
    <s v="PCB-195"/>
    <n v="0.217"/>
    <s v="UJ"/>
    <s v="na"/>
    <n v="0"/>
    <s v="na"/>
  </r>
  <r>
    <x v="0"/>
    <s v="PCB-196"/>
    <n v="0.217"/>
    <s v="UJ"/>
    <s v="na"/>
    <n v="0"/>
    <s v="na"/>
  </r>
  <r>
    <x v="0"/>
    <s v="PCB-197/200"/>
    <n v="0.217"/>
    <s v="C UJ"/>
    <s v="na"/>
    <n v="0"/>
    <s v="na"/>
  </r>
  <r>
    <x v="0"/>
    <s v="PCB-198/199"/>
    <n v="0.217"/>
    <s v="C UJ"/>
    <s v="na"/>
    <n v="0"/>
    <s v="na"/>
  </r>
  <r>
    <x v="0"/>
    <s v="PCB-201"/>
    <n v="0.217"/>
    <s v="UJ"/>
    <s v="na"/>
    <n v="0"/>
    <s v="na"/>
  </r>
  <r>
    <x v="0"/>
    <s v="PCB-202"/>
    <n v="0.217"/>
    <s v="UJ"/>
    <s v="na"/>
    <n v="0"/>
    <s v="na"/>
  </r>
  <r>
    <x v="0"/>
    <s v="PCB-203"/>
    <n v="0.217"/>
    <s v="UJ"/>
    <s v="na"/>
    <n v="0"/>
    <s v="na"/>
  </r>
  <r>
    <x v="0"/>
    <s v="PCB-204"/>
    <n v="0.217"/>
    <s v="UJ"/>
    <s v="na"/>
    <n v="0"/>
    <s v="na"/>
  </r>
  <r>
    <x v="0"/>
    <s v="PCB-205"/>
    <n v="0.217"/>
    <s v="UJ"/>
    <s v="na"/>
    <n v="0"/>
    <s v="na"/>
  </r>
  <r>
    <x v="0"/>
    <s v="PCB-206"/>
    <n v="0.28000000000000003"/>
    <s v="UJ"/>
    <s v="na"/>
    <n v="0"/>
    <s v="na"/>
  </r>
  <r>
    <x v="0"/>
    <s v="PCB-207"/>
    <n v="0.217"/>
    <s v="UJ"/>
    <s v="na"/>
    <n v="0"/>
    <s v="na"/>
  </r>
  <r>
    <x v="0"/>
    <s v="PCB-208"/>
    <n v="0.217"/>
    <s v="UJ"/>
    <s v="na"/>
    <n v="0"/>
    <s v="na"/>
  </r>
  <r>
    <x v="0"/>
    <s v="PCB-209"/>
    <n v="0.42599999999999999"/>
    <s v="J"/>
    <n v="0.42599999999999999"/>
    <n v="0.36299999999999999"/>
    <s v="na"/>
  </r>
  <r>
    <x v="0"/>
    <s v="PCB-001L"/>
    <n v="53.8"/>
    <m/>
    <s v="na"/>
    <n v="47.4"/>
    <s v="na"/>
  </r>
  <r>
    <x v="0"/>
    <s v="PCB-003L"/>
    <n v="54.1"/>
    <m/>
    <s v="na"/>
    <n v="48.8"/>
    <s v="na"/>
  </r>
  <r>
    <x v="0"/>
    <s v="PCB-004L"/>
    <n v="58.1"/>
    <m/>
    <s v="na"/>
    <n v="51.8"/>
    <s v="na"/>
  </r>
  <r>
    <x v="0"/>
    <s v="PCB-015L"/>
    <n v="61"/>
    <m/>
    <s v="na"/>
    <n v="56.7"/>
    <s v="na"/>
  </r>
  <r>
    <x v="0"/>
    <s v="PCB-019L"/>
    <n v="62.7"/>
    <m/>
    <s v="na"/>
    <n v="55.4"/>
    <s v="na"/>
  </r>
  <r>
    <x v="0"/>
    <s v="PCB-037L"/>
    <n v="69.2"/>
    <m/>
    <s v="na"/>
    <n v="67"/>
    <s v="na"/>
  </r>
  <r>
    <x v="0"/>
    <s v="PCB-054L"/>
    <n v="67"/>
    <m/>
    <s v="na"/>
    <n v="59.8"/>
    <s v="na"/>
  </r>
  <r>
    <x v="0"/>
    <s v="PCB-077L"/>
    <n v="72.8"/>
    <m/>
    <s v="na"/>
    <n v="72.099999999999994"/>
    <s v="na"/>
  </r>
  <r>
    <x v="0"/>
    <s v="PCB-081L"/>
    <n v="73.400000000000006"/>
    <m/>
    <s v="na"/>
    <n v="72.2"/>
    <s v="na"/>
  </r>
  <r>
    <x v="0"/>
    <s v="PCB-104L"/>
    <n v="69"/>
    <m/>
    <s v="na"/>
    <n v="62.2"/>
    <s v="na"/>
  </r>
  <r>
    <x v="0"/>
    <s v="PCB-105L"/>
    <n v="73.5"/>
    <m/>
    <s v="na"/>
    <n v="74.5"/>
    <s v="na"/>
  </r>
  <r>
    <x v="0"/>
    <s v="PCB-114L"/>
    <n v="78.7"/>
    <m/>
    <s v="na"/>
    <n v="77.099999999999994"/>
    <s v="na"/>
  </r>
  <r>
    <x v="0"/>
    <s v="PCB-118L"/>
    <n v="77.7"/>
    <m/>
    <s v="na"/>
    <n v="74.8"/>
    <s v="na"/>
  </r>
  <r>
    <x v="0"/>
    <s v="PCB-123L"/>
    <n v="77.8"/>
    <m/>
    <s v="na"/>
    <n v="74.900000000000006"/>
    <s v="na"/>
  </r>
  <r>
    <x v="0"/>
    <s v="PCB-126L"/>
    <n v="71.400000000000006"/>
    <m/>
    <s v="na"/>
    <n v="75"/>
    <s v="na"/>
  </r>
  <r>
    <x v="0"/>
    <s v="PCB-155L"/>
    <n v="75.3"/>
    <m/>
    <s v="na"/>
    <n v="70.400000000000006"/>
    <s v="na"/>
  </r>
  <r>
    <x v="0"/>
    <s v="PCB-156L/157L"/>
    <n v="68.8"/>
    <s v="C"/>
    <s v="na"/>
    <n v="70.7"/>
    <s v="na"/>
  </r>
  <r>
    <x v="0"/>
    <s v="PCB-167L"/>
    <n v="71.5"/>
    <m/>
    <s v="na"/>
    <n v="73.3"/>
    <s v="na"/>
  </r>
  <r>
    <x v="0"/>
    <s v="PCB-169L"/>
    <n v="66.099999999999994"/>
    <m/>
    <s v="na"/>
    <n v="73"/>
    <s v="na"/>
  </r>
  <r>
    <x v="0"/>
    <s v="PCB-170L"/>
    <n v="86.4"/>
    <m/>
    <s v="na"/>
    <n v="83.4"/>
    <s v="na"/>
  </r>
  <r>
    <x v="0"/>
    <s v="PCB-180L"/>
    <n v="87.6"/>
    <m/>
    <s v="na"/>
    <n v="83.2"/>
    <s v="na"/>
  </r>
  <r>
    <x v="0"/>
    <s v="PCB-188L"/>
    <n v="62.7"/>
    <m/>
    <s v="na"/>
    <n v="57.2"/>
    <s v="na"/>
  </r>
  <r>
    <x v="0"/>
    <s v="PCB-189L"/>
    <n v="74.599999999999994"/>
    <m/>
    <s v="na"/>
    <n v="72.400000000000006"/>
    <s v="na"/>
  </r>
  <r>
    <x v="0"/>
    <s v="PCB-202L"/>
    <n v="58.4"/>
    <m/>
    <s v="na"/>
    <n v="56.4"/>
    <s v="na"/>
  </r>
  <r>
    <x v="0"/>
    <s v="PCB-205L"/>
    <n v="69.2"/>
    <m/>
    <s v="na"/>
    <n v="70.8"/>
    <s v="na"/>
  </r>
  <r>
    <x v="0"/>
    <s v="PCB-206L"/>
    <n v="65.400000000000006"/>
    <m/>
    <s v="na"/>
    <n v="68.7"/>
    <s v="na"/>
  </r>
  <r>
    <x v="0"/>
    <s v="PCB-208L"/>
    <n v="65.3"/>
    <m/>
    <s v="na"/>
    <n v="67.2"/>
    <s v="na"/>
  </r>
  <r>
    <x v="0"/>
    <s v="PCB-209L"/>
    <n v="57.6"/>
    <m/>
    <s v="na"/>
    <n v="67.3"/>
    <s v="na"/>
  </r>
  <r>
    <x v="0"/>
    <s v="PCB-028L"/>
    <n v="77.400000000000006"/>
    <m/>
    <s v="na"/>
    <n v="71.8"/>
    <s v="na"/>
  </r>
  <r>
    <x v="0"/>
    <s v="PCB-111L"/>
    <n v="77.2"/>
    <m/>
    <s v="na"/>
    <n v="73.599999999999994"/>
    <s v="na"/>
  </r>
  <r>
    <x v="0"/>
    <s v="PCB-178L"/>
    <n v="86.4"/>
    <m/>
    <s v="na"/>
    <n v="80.5"/>
    <s v="na"/>
  </r>
  <r>
    <x v="1"/>
    <s v="Total Monochloro Biphenyls"/>
    <n v="2.66"/>
    <m/>
    <s v="na"/>
    <n v="5.54"/>
    <s v="na"/>
  </r>
  <r>
    <x v="1"/>
    <s v="Total Dichloro Biphenyls"/>
    <n v="24.9"/>
    <m/>
    <s v="na"/>
    <n v="33.700000000000003"/>
    <s v="na"/>
  </r>
  <r>
    <x v="1"/>
    <s v="Total Trichloro Biphenyls"/>
    <n v="25"/>
    <m/>
    <s v="na"/>
    <n v="42.4"/>
    <s v="na"/>
  </r>
  <r>
    <x v="1"/>
    <s v="Total Tetrachloro Biphenyls"/>
    <n v="45"/>
    <m/>
    <s v="na"/>
    <n v="31.2"/>
    <s v="na"/>
  </r>
  <r>
    <x v="1"/>
    <s v="Total Pentachloro Biphenyls"/>
    <n v="12.6"/>
    <m/>
    <s v="na"/>
    <n v="11.7"/>
    <s v="na"/>
  </r>
  <r>
    <x v="1"/>
    <s v="Total Hexachloro Biphenyls"/>
    <n v="9.77"/>
    <m/>
    <s v="na"/>
    <n v="3.28"/>
    <s v="na"/>
  </r>
  <r>
    <x v="1"/>
    <s v="Total Heptachloro Biphenyls"/>
    <n v="1.96"/>
    <m/>
    <s v="na"/>
    <n v="0.48499999999999999"/>
    <s v="na"/>
  </r>
  <r>
    <x v="1"/>
    <s v="Total Octachloro Biphenyls"/>
    <m/>
    <s v="UJ"/>
    <s v="na"/>
    <n v="0"/>
    <s v="na"/>
  </r>
  <r>
    <x v="1"/>
    <s v="Total Nonachloro Biphenyls"/>
    <m/>
    <s v="UJ"/>
    <s v="na"/>
    <n v="0"/>
    <s v="na"/>
  </r>
  <r>
    <x v="1"/>
    <s v="Total Decachloro Biphenyls"/>
    <m/>
    <s v="UJ"/>
    <s v="na"/>
    <n v="0"/>
    <s v="na"/>
  </r>
  <r>
    <x v="1"/>
    <s v="Total PCBs"/>
    <n v="122"/>
    <m/>
    <s v="na"/>
    <n v="128"/>
    <s v="na"/>
  </r>
  <r>
    <x v="1"/>
    <s v="PCB-001"/>
    <n v="1.02"/>
    <s v="B J"/>
    <n v="1.02"/>
    <n v="2.87"/>
    <s v="na"/>
  </r>
  <r>
    <x v="1"/>
    <s v="PCB-002"/>
    <n v="0.56000000000000005"/>
    <s v="B J"/>
    <n v="0.56000000000000005"/>
    <n v="0.79700000000000004"/>
    <s v="na"/>
  </r>
  <r>
    <x v="1"/>
    <s v="PCB-003"/>
    <n v="1.08"/>
    <s v="B J"/>
    <n v="1.08"/>
    <n v="1.87"/>
    <s v="na"/>
  </r>
  <r>
    <x v="1"/>
    <s v="PCB-004"/>
    <n v="1.63"/>
    <s v="B"/>
    <n v="1.63"/>
    <n v="8.8000000000000007"/>
    <s v="na"/>
  </r>
  <r>
    <x v="1"/>
    <s v="PCB-005"/>
    <n v="0.35399999999999998"/>
    <s v="UJ"/>
    <s v="na"/>
    <n v="0"/>
    <s v="na"/>
  </r>
  <r>
    <x v="1"/>
    <s v="PCB-006"/>
    <n v="0.65100000000000002"/>
    <s v="B J"/>
    <n v="0.65100000000000002"/>
    <n v="2.14"/>
    <s v="na"/>
  </r>
  <r>
    <x v="1"/>
    <s v="PCB-007"/>
    <n v="0.31900000000000001"/>
    <s v="UJ"/>
    <s v="na"/>
    <n v="0"/>
    <s v="na"/>
  </r>
  <r>
    <x v="1"/>
    <s v="PCB-008"/>
    <n v="2.94"/>
    <s v="B"/>
    <n v="2.94"/>
    <n v="6.41"/>
    <s v="na"/>
  </r>
  <r>
    <x v="1"/>
    <s v="PCB-009"/>
    <n v="0.316"/>
    <s v="UJ"/>
    <s v="na"/>
    <n v="0"/>
    <s v="na"/>
  </r>
  <r>
    <x v="1"/>
    <s v="PCB-010"/>
    <n v="0.32100000000000001"/>
    <s v="UJ"/>
    <s v="na"/>
    <n v="0"/>
    <s v="na"/>
  </r>
  <r>
    <x v="1"/>
    <s v="PCB-011"/>
    <n v="17.7"/>
    <s v="B"/>
    <n v="17.7"/>
    <n v="13.5"/>
    <s v="na"/>
  </r>
  <r>
    <x v="1"/>
    <s v="PCB-012/013"/>
    <n v="0.41699999999999998"/>
    <s v="C J"/>
    <n v="0.41699999999999998"/>
    <n v="0"/>
    <n v="0.41699999999999998"/>
  </r>
  <r>
    <x v="1"/>
    <s v="PCB-014"/>
    <n v="0.32100000000000001"/>
    <s v="UJ"/>
    <s v="na"/>
    <n v="0"/>
    <s v="na"/>
  </r>
  <r>
    <x v="1"/>
    <s v="PCB-015"/>
    <n v="1.58"/>
    <s v="B"/>
    <n v="1.58"/>
    <n v="2.81"/>
    <s v="na"/>
  </r>
  <r>
    <x v="1"/>
    <s v="PCB-016"/>
    <n v="1.31"/>
    <s v="B J"/>
    <n v="1.31"/>
    <n v="2.08"/>
    <s v="na"/>
  </r>
  <r>
    <x v="1"/>
    <s v="PCB-017"/>
    <n v="1.64"/>
    <s v="B"/>
    <n v="1.64"/>
    <n v="4.04"/>
    <s v="na"/>
  </r>
  <r>
    <x v="1"/>
    <s v="PCB-018/030"/>
    <n v="3.48"/>
    <s v="C B"/>
    <n v="3.48"/>
    <n v="5.33"/>
    <s v="na"/>
  </r>
  <r>
    <x v="1"/>
    <s v="PCB-019"/>
    <n v="0.81399999999999995"/>
    <s v="B J"/>
    <n v="0.81399999999999995"/>
    <n v="5.56"/>
    <s v="na"/>
  </r>
  <r>
    <x v="1"/>
    <s v="PCB-020/028"/>
    <n v="5.61"/>
    <s v="C B"/>
    <n v="5.61"/>
    <n v="7.03"/>
    <s v="na"/>
  </r>
  <r>
    <x v="1"/>
    <s v="PCB-021/033"/>
    <n v="2.1800000000000002"/>
    <s v="C B"/>
    <n v="2.1800000000000002"/>
    <n v="3.26"/>
    <s v="na"/>
  </r>
  <r>
    <x v="1"/>
    <s v="PCB-022"/>
    <n v="2.0499999999999998"/>
    <s v="B"/>
    <n v="2.0499999999999998"/>
    <n v="1.99"/>
    <s v="na"/>
  </r>
  <r>
    <x v="1"/>
    <s v="PCB-023"/>
    <n v="0.184"/>
    <s v="UJ"/>
    <s v="na"/>
    <n v="0"/>
    <s v="na"/>
  </r>
  <r>
    <x v="1"/>
    <s v="PCB-024"/>
    <n v="0.184"/>
    <s v="UJ"/>
    <s v="na"/>
    <n v="0"/>
    <s v="na"/>
  </r>
  <r>
    <x v="1"/>
    <s v="PCB-025"/>
    <n v="0.47299999999999998"/>
    <s v="B J"/>
    <n v="0.47299999999999998"/>
    <n v="0.872"/>
    <s v="na"/>
  </r>
  <r>
    <x v="1"/>
    <s v="PCB-026/029"/>
    <n v="0.86399999999999999"/>
    <s v="C B J"/>
    <n v="0.86399999999999999"/>
    <n v="1.6"/>
    <s v="na"/>
  </r>
  <r>
    <x v="1"/>
    <s v="PCB-027"/>
    <n v="0.442"/>
    <s v="NJ B J"/>
    <n v="0.442"/>
    <n v="1.63"/>
    <s v="na"/>
  </r>
  <r>
    <x v="1"/>
    <s v="PCB-031"/>
    <n v="4.33"/>
    <s v="B"/>
    <n v="4.33"/>
    <n v="5.24"/>
    <s v="na"/>
  </r>
  <r>
    <x v="1"/>
    <s v="PCB-032"/>
    <n v="1.35"/>
    <s v="B J"/>
    <n v="1.35"/>
    <n v="2.98"/>
    <s v="na"/>
  </r>
  <r>
    <x v="1"/>
    <s v="PCB-034"/>
    <n v="0.184"/>
    <s v="UJ"/>
    <s v="na"/>
    <n v="0"/>
    <s v="na"/>
  </r>
  <r>
    <x v="1"/>
    <s v="PCB-035"/>
    <n v="0.184"/>
    <s v="UJ"/>
    <s v="na"/>
    <n v="0"/>
    <s v="na"/>
  </r>
  <r>
    <x v="1"/>
    <s v="PCB-036"/>
    <n v="0.184"/>
    <s v="UJ"/>
    <s v="na"/>
    <n v="0"/>
    <s v="na"/>
  </r>
  <r>
    <x v="1"/>
    <s v="PCB-037"/>
    <n v="0.88400000000000001"/>
    <s v="B J"/>
    <n v="0.88400000000000001"/>
    <n v="0.75600000000000001"/>
    <s v="na"/>
  </r>
  <r>
    <x v="1"/>
    <s v="PCB-038"/>
    <n v="0.184"/>
    <s v="UJ"/>
    <s v="na"/>
    <n v="0"/>
    <s v="na"/>
  </r>
  <r>
    <x v="1"/>
    <s v="PCB-039"/>
    <n v="0.184"/>
    <s v="UJ"/>
    <s v="na"/>
    <n v="0"/>
    <s v="na"/>
  </r>
  <r>
    <x v="1"/>
    <s v="PCB-040/041/071"/>
    <n v="1.78"/>
    <s v="C B"/>
    <n v="1.78"/>
    <n v="1.9"/>
    <s v="na"/>
  </r>
  <r>
    <x v="1"/>
    <s v="PCB-042"/>
    <n v="0.91600000000000004"/>
    <s v="B J"/>
    <n v="0.91600000000000004"/>
    <n v="1"/>
    <s v="na"/>
  </r>
  <r>
    <x v="1"/>
    <s v="PCB-043"/>
    <n v="0.20399999999999999"/>
    <s v="UJ"/>
    <s v="na"/>
    <n v="0"/>
    <s v="na"/>
  </r>
  <r>
    <x v="1"/>
    <s v="PCB-044/047/065"/>
    <n v="15.4"/>
    <s v="C B"/>
    <n v="15.4"/>
    <n v="7.23"/>
    <s v="na"/>
  </r>
  <r>
    <x v="1"/>
    <s v="PCB-045/051"/>
    <n v="4.2300000000000004"/>
    <s v="C B"/>
    <n v="4.2300000000000004"/>
    <n v="2.5"/>
    <s v="na"/>
  </r>
  <r>
    <x v="1"/>
    <s v="PCB-046"/>
    <n v="0.247"/>
    <s v="J"/>
    <n v="0.247"/>
    <n v="0.42899999999999999"/>
    <s v="na"/>
  </r>
  <r>
    <x v="1"/>
    <s v="PCB-048"/>
    <n v="0.67500000000000004"/>
    <s v="J"/>
    <n v="0.67500000000000004"/>
    <n v="0.78100000000000003"/>
    <s v="na"/>
  </r>
  <r>
    <x v="1"/>
    <s v="PCB-049/069"/>
    <n v="2.83"/>
    <s v="C B"/>
    <n v="2.83"/>
    <n v="3.66"/>
    <s v="na"/>
  </r>
  <r>
    <x v="1"/>
    <s v="PCB-050/053"/>
    <n v="0.871"/>
    <s v="C B J"/>
    <n v="0.871"/>
    <n v="2"/>
    <s v="na"/>
  </r>
  <r>
    <x v="1"/>
    <s v="PCB-052"/>
    <n v="6.5"/>
    <s v="B"/>
    <n v="6.5"/>
    <n v="6.18"/>
    <s v="na"/>
  </r>
  <r>
    <x v="1"/>
    <s v="PCB-054"/>
    <n v="0.184"/>
    <s v="UJ"/>
    <s v="na"/>
    <n v="0.3"/>
    <s v="na"/>
  </r>
  <r>
    <x v="1"/>
    <s v="PCB-055"/>
    <n v="0.184"/>
    <s v="UJ"/>
    <s v="na"/>
    <n v="0"/>
    <s v="na"/>
  </r>
  <r>
    <x v="1"/>
    <s v="PCB-056"/>
    <n v="0.94499999999999995"/>
    <s v="B J"/>
    <n v="0.94499999999999995"/>
    <n v="0.434"/>
    <s v="na"/>
  </r>
  <r>
    <x v="1"/>
    <s v="PCB-057"/>
    <n v="0.184"/>
    <s v="UJ"/>
    <s v="na"/>
    <n v="0"/>
    <s v="na"/>
  </r>
  <r>
    <x v="1"/>
    <s v="PCB-058"/>
    <n v="0.184"/>
    <s v="UJ"/>
    <s v="na"/>
    <n v="0"/>
    <s v="na"/>
  </r>
  <r>
    <x v="1"/>
    <s v="PCB-059/062/075"/>
    <n v="0.40300000000000002"/>
    <s v="C NJ B J"/>
    <n v="0.40300000000000002"/>
    <n v="0.38900000000000001"/>
    <s v="na"/>
  </r>
  <r>
    <x v="1"/>
    <s v="PCB-060"/>
    <n v="0.35699999999999998"/>
    <s v="J"/>
    <n v="0.35699999999999998"/>
    <n v="0.24"/>
    <s v="na"/>
  </r>
  <r>
    <x v="1"/>
    <s v="PCB-061/070/074/076"/>
    <n v="4.37"/>
    <s v="C B"/>
    <n v="4.37"/>
    <n v="2.86"/>
    <s v="na"/>
  </r>
  <r>
    <x v="1"/>
    <s v="PCB-063"/>
    <n v="0.184"/>
    <s v="UJ"/>
    <s v="na"/>
    <n v="0"/>
    <s v="na"/>
  </r>
  <r>
    <x v="1"/>
    <s v="PCB-064"/>
    <n v="1.87"/>
    <s v="B"/>
    <n v="1.87"/>
    <n v="1.19"/>
    <s v="na"/>
  </r>
  <r>
    <x v="1"/>
    <s v="PCB-066"/>
    <n v="2.15"/>
    <s v="B"/>
    <n v="2.15"/>
    <n v="1.34"/>
    <s v="na"/>
  </r>
  <r>
    <x v="1"/>
    <s v="PCB-067"/>
    <n v="0.184"/>
    <s v="UJ"/>
    <s v="na"/>
    <n v="0"/>
    <s v="na"/>
  </r>
  <r>
    <x v="1"/>
    <s v="PCB-068"/>
    <n v="1.83"/>
    <m/>
    <n v="1.83"/>
    <n v="0.496"/>
    <n v="1.83"/>
  </r>
  <r>
    <x v="1"/>
    <s v="PCB-072"/>
    <n v="0.184"/>
    <s v="UJ"/>
    <s v="na"/>
    <n v="0"/>
    <s v="na"/>
  </r>
  <r>
    <x v="1"/>
    <s v="PCB-073"/>
    <n v="0.184"/>
    <s v="UJ"/>
    <s v="na"/>
    <n v="0"/>
    <s v="na"/>
  </r>
  <r>
    <x v="1"/>
    <s v="PCB-077"/>
    <n v="0.19400000000000001"/>
    <s v="UJ"/>
    <s v="na"/>
    <n v="0"/>
    <s v="na"/>
  </r>
  <r>
    <x v="1"/>
    <s v="PCB-078"/>
    <n v="0.184"/>
    <s v="UJ"/>
    <s v="na"/>
    <n v="0"/>
    <s v="na"/>
  </r>
  <r>
    <x v="1"/>
    <s v="PCB-079"/>
    <n v="0.184"/>
    <s v="UJ"/>
    <s v="na"/>
    <n v="0"/>
    <s v="na"/>
  </r>
  <r>
    <x v="1"/>
    <s v="PCB-080"/>
    <n v="0.184"/>
    <s v="UJ"/>
    <s v="na"/>
    <n v="0"/>
    <s v="na"/>
  </r>
  <r>
    <x v="1"/>
    <s v="PCB-081"/>
    <n v="0.184"/>
    <s v="UJ"/>
    <s v="na"/>
    <n v="0"/>
    <s v="na"/>
  </r>
  <r>
    <x v="1"/>
    <s v="PCB-082"/>
    <n v="0.436"/>
    <s v="J"/>
    <n v="0.436"/>
    <n v="0"/>
    <n v="0.436"/>
  </r>
  <r>
    <x v="1"/>
    <s v="PCB-083/099"/>
    <n v="2.0299999999999998"/>
    <s v="C B"/>
    <n v="2.0299999999999998"/>
    <n v="1.22"/>
    <s v="na"/>
  </r>
  <r>
    <x v="1"/>
    <s v="PCB-084"/>
    <n v="0.81699999999999995"/>
    <s v="NJ B J"/>
    <n v="0.81699999999999995"/>
    <n v="0.51400000000000001"/>
    <s v="na"/>
  </r>
  <r>
    <x v="1"/>
    <s v="PCB-085/116/117"/>
    <n v="0.68899999999999995"/>
    <s v="C J"/>
    <n v="0.68899999999999995"/>
    <n v="0.23799999999999999"/>
    <s v="na"/>
  </r>
  <r>
    <x v="1"/>
    <s v="PCB-086/087/097/109/119/125"/>
    <n v="2.31"/>
    <s v="C B"/>
    <n v="2.31"/>
    <n v="1.36"/>
    <s v="na"/>
  </r>
  <r>
    <x v="1"/>
    <s v="PCB-088/091"/>
    <n v="0.46600000000000003"/>
    <s v="C J"/>
    <n v="0.46600000000000003"/>
    <n v="0.42"/>
    <s v="na"/>
  </r>
  <r>
    <x v="1"/>
    <s v="PCB-089"/>
    <n v="0.33400000000000002"/>
    <s v="UJ"/>
    <s v="na"/>
    <n v="0"/>
    <s v="na"/>
  </r>
  <r>
    <x v="1"/>
    <s v="PCB-090/101/113"/>
    <n v="3.26"/>
    <s v="C NJ B"/>
    <n v="3.26"/>
    <n v="2.35"/>
    <s v="na"/>
  </r>
  <r>
    <x v="1"/>
    <s v="PCB-092"/>
    <n v="0.53800000000000003"/>
    <s v="NJ J"/>
    <n v="0.53800000000000003"/>
    <n v="0.54600000000000004"/>
    <s v="na"/>
  </r>
  <r>
    <x v="1"/>
    <s v="PCB-093/095/098/100/102"/>
    <n v="2.95"/>
    <s v="C B"/>
    <n v="2.95"/>
    <n v="2.62"/>
    <s v="na"/>
  </r>
  <r>
    <x v="1"/>
    <s v="PCB-094"/>
    <n v="0.34599999999999997"/>
    <s v="UJ"/>
    <s v="na"/>
    <n v="0"/>
    <s v="na"/>
  </r>
  <r>
    <x v="1"/>
    <s v="PCB-096"/>
    <n v="0.184"/>
    <s v="UJ"/>
    <s v="na"/>
    <n v="0"/>
    <s v="na"/>
  </r>
  <r>
    <x v="1"/>
    <s v="PCB-103"/>
    <n v="0.28599999999999998"/>
    <s v="UJ"/>
    <s v="na"/>
    <n v="0"/>
    <s v="na"/>
  </r>
  <r>
    <x v="1"/>
    <s v="PCB-104"/>
    <n v="0.184"/>
    <s v="UJ"/>
    <s v="na"/>
    <n v="0"/>
    <s v="na"/>
  </r>
  <r>
    <x v="1"/>
    <s v="PCB-105"/>
    <n v="1.27"/>
    <s v="J"/>
    <n v="1.27"/>
    <n v="0.42"/>
    <n v="1.27"/>
  </r>
  <r>
    <x v="1"/>
    <s v="PCB-106"/>
    <n v="0.184"/>
    <s v="UJ"/>
    <s v="na"/>
    <n v="0"/>
    <s v="na"/>
  </r>
  <r>
    <x v="1"/>
    <s v="PCB-107"/>
    <n v="0.184"/>
    <s v="UJ"/>
    <s v="na"/>
    <n v="0"/>
    <s v="na"/>
  </r>
  <r>
    <x v="1"/>
    <s v="PCB-108/124"/>
    <n v="0.185"/>
    <s v="C UJ"/>
    <s v="na"/>
    <n v="0"/>
    <s v="na"/>
  </r>
  <r>
    <x v="1"/>
    <s v="PCB-110/115"/>
    <n v="3.31"/>
    <s v="C NJ B"/>
    <n v="3.31"/>
    <n v="1.66"/>
    <s v="na"/>
  </r>
  <r>
    <x v="1"/>
    <s v="PCB-111"/>
    <n v="0.23499999999999999"/>
    <s v="UJ"/>
    <s v="na"/>
    <n v="0"/>
    <s v="na"/>
  </r>
  <r>
    <x v="1"/>
    <s v="PCB-112"/>
    <n v="0.222"/>
    <s v="UJ"/>
    <s v="na"/>
    <n v="0"/>
    <s v="na"/>
  </r>
  <r>
    <x v="1"/>
    <s v="PCB-114"/>
    <n v="0.20200000000000001"/>
    <s v="UJ"/>
    <s v="na"/>
    <n v="0"/>
    <s v="na"/>
  </r>
  <r>
    <x v="1"/>
    <s v="PCB-118"/>
    <n v="2.41"/>
    <s v="B"/>
    <n v="2.41"/>
    <n v="1.34"/>
    <s v="na"/>
  </r>
  <r>
    <x v="1"/>
    <s v="PCB-120"/>
    <n v="0.214"/>
    <s v="UJ"/>
    <s v="na"/>
    <n v="0"/>
    <s v="na"/>
  </r>
  <r>
    <x v="1"/>
    <s v="PCB-121"/>
    <n v="0.24299999999999999"/>
    <s v="UJ"/>
    <s v="na"/>
    <n v="0"/>
    <s v="na"/>
  </r>
  <r>
    <x v="1"/>
    <s v="PCB-122"/>
    <n v="0.19900000000000001"/>
    <s v="UJ"/>
    <s v="na"/>
    <n v="0"/>
    <s v="na"/>
  </r>
  <r>
    <x v="1"/>
    <s v="PCB-123"/>
    <n v="0.20799999999999999"/>
    <s v="UJ"/>
    <s v="na"/>
    <n v="0"/>
    <s v="na"/>
  </r>
  <r>
    <x v="1"/>
    <s v="PCB-126"/>
    <n v="0.24"/>
    <s v="UJ"/>
    <s v="na"/>
    <n v="0"/>
    <s v="na"/>
  </r>
  <r>
    <x v="1"/>
    <s v="PCB-127"/>
    <n v="0.19"/>
    <s v="UJ"/>
    <s v="na"/>
    <n v="0"/>
    <s v="na"/>
  </r>
  <r>
    <x v="1"/>
    <s v="PCB-128/166"/>
    <n v="0.60499999999999998"/>
    <s v="C NJ J"/>
    <n v="0.60499999999999998"/>
    <n v="0"/>
    <n v="0.60499999999999998"/>
  </r>
  <r>
    <x v="1"/>
    <s v="PCB-129/138/160/163"/>
    <n v="2.8"/>
    <s v="C"/>
    <n v="2.8"/>
    <n v="1.39"/>
    <s v="na"/>
  </r>
  <r>
    <x v="1"/>
    <s v="PCB-130"/>
    <n v="0.40400000000000003"/>
    <s v="UJ"/>
    <s v="na"/>
    <n v="0"/>
    <s v="na"/>
  </r>
  <r>
    <x v="1"/>
    <s v="PCB-131"/>
    <n v="0.379"/>
    <s v="UJ"/>
    <s v="na"/>
    <n v="0"/>
    <s v="na"/>
  </r>
  <r>
    <x v="1"/>
    <s v="PCB-132"/>
    <n v="0.92400000000000004"/>
    <s v="J"/>
    <n v="0.92400000000000004"/>
    <n v="0.34200000000000003"/>
    <s v="na"/>
  </r>
  <r>
    <x v="1"/>
    <s v="PCB-133"/>
    <n v="0.374"/>
    <s v="UJ"/>
    <s v="na"/>
    <n v="0"/>
    <s v="na"/>
  </r>
  <r>
    <x v="1"/>
    <s v="PCB-134/143"/>
    <n v="0.37"/>
    <s v="C UJ"/>
    <s v="na"/>
    <n v="0"/>
    <s v="na"/>
  </r>
  <r>
    <x v="1"/>
    <s v="PCB-135/151/154"/>
    <n v="1.08"/>
    <s v="C B J"/>
    <n v="1.08"/>
    <n v="0.47699999999999998"/>
    <s v="na"/>
  </r>
  <r>
    <x v="1"/>
    <s v="PCB-136"/>
    <n v="0.48"/>
    <s v="NJ J"/>
    <n v="0.48"/>
    <n v="0.26"/>
    <s v="na"/>
  </r>
  <r>
    <x v="1"/>
    <s v="PCB-137"/>
    <n v="0.38700000000000001"/>
    <s v="UJ"/>
    <s v="na"/>
    <n v="0"/>
    <s v="na"/>
  </r>
  <r>
    <x v="1"/>
    <s v="PCB-139/140"/>
    <n v="0.34399999999999997"/>
    <s v="C UJ"/>
    <s v="na"/>
    <n v="0"/>
    <s v="na"/>
  </r>
  <r>
    <x v="1"/>
    <s v="PCB-141"/>
    <n v="0.433"/>
    <s v="NJ J"/>
    <n v="0.433"/>
    <n v="0.31900000000000001"/>
    <s v="na"/>
  </r>
  <r>
    <x v="1"/>
    <s v="PCB-142"/>
    <n v="0.38300000000000001"/>
    <s v="UJ"/>
    <s v="na"/>
    <n v="0"/>
    <s v="na"/>
  </r>
  <r>
    <x v="1"/>
    <s v="PCB-144"/>
    <n v="0.29299999999999998"/>
    <s v="UJ"/>
    <s v="na"/>
    <n v="0"/>
    <s v="na"/>
  </r>
  <r>
    <x v="1"/>
    <s v="PCB-145"/>
    <n v="0.255"/>
    <s v="UJ"/>
    <s v="na"/>
    <n v="0"/>
    <s v="na"/>
  </r>
  <r>
    <x v="1"/>
    <s v="PCB-146"/>
    <n v="0.42299999999999999"/>
    <s v="NJ B J"/>
    <n v="0.42299999999999999"/>
    <n v="0.29199999999999998"/>
    <s v="na"/>
  </r>
  <r>
    <x v="1"/>
    <s v="PCB-147/149"/>
    <n v="2.23"/>
    <s v="C"/>
    <n v="2.23"/>
    <n v="0.74"/>
    <n v="2.23"/>
  </r>
  <r>
    <x v="1"/>
    <s v="PCB-148"/>
    <n v="0.316"/>
    <s v="UJ"/>
    <s v="na"/>
    <n v="0"/>
    <s v="na"/>
  </r>
  <r>
    <x v="1"/>
    <s v="PCB-150"/>
    <n v="0.24199999999999999"/>
    <s v="UJ"/>
    <s v="na"/>
    <n v="0"/>
    <s v="na"/>
  </r>
  <r>
    <x v="1"/>
    <s v="PCB-152"/>
    <n v="0.24"/>
    <s v="UJ"/>
    <s v="na"/>
    <n v="0"/>
    <s v="na"/>
  </r>
  <r>
    <x v="1"/>
    <s v="PCB-153/168"/>
    <n v="2.74"/>
    <s v="C B"/>
    <n v="2.74"/>
    <n v="1.43"/>
    <s v="na"/>
  </r>
  <r>
    <x v="1"/>
    <s v="PCB-155"/>
    <n v="0.20799999999999999"/>
    <s v="UJ"/>
    <s v="na"/>
    <n v="0"/>
    <s v="na"/>
  </r>
  <r>
    <x v="1"/>
    <s v="PCB-156/157"/>
    <n v="0.38400000000000001"/>
    <s v="C UJ"/>
    <s v="na"/>
    <n v="0"/>
    <s v="na"/>
  </r>
  <r>
    <x v="1"/>
    <s v="PCB-158"/>
    <n v="0.25900000000000001"/>
    <s v="UJ"/>
    <s v="na"/>
    <n v="0"/>
    <s v="na"/>
  </r>
  <r>
    <x v="1"/>
    <s v="PCB-159"/>
    <n v="0.28199999999999997"/>
    <s v="UJ"/>
    <s v="na"/>
    <n v="0"/>
    <s v="na"/>
  </r>
  <r>
    <x v="1"/>
    <s v="PCB-161"/>
    <n v="0.26600000000000001"/>
    <s v="UJ"/>
    <s v="na"/>
    <n v="0"/>
    <s v="na"/>
  </r>
  <r>
    <x v="1"/>
    <s v="PCB-162"/>
    <n v="0.28499999999999998"/>
    <s v="UJ"/>
    <s v="na"/>
    <n v="0"/>
    <s v="na"/>
  </r>
  <r>
    <x v="1"/>
    <s v="PCB-164"/>
    <n v="0.27600000000000002"/>
    <s v="UJ"/>
    <s v="na"/>
    <n v="0"/>
    <s v="na"/>
  </r>
  <r>
    <x v="1"/>
    <s v="PCB-165"/>
    <n v="0.315"/>
    <s v="UJ"/>
    <s v="na"/>
    <n v="0"/>
    <s v="na"/>
  </r>
  <r>
    <x v="1"/>
    <s v="PCB-167"/>
    <n v="0.313"/>
    <s v="UJ"/>
    <s v="na"/>
    <n v="0"/>
    <s v="na"/>
  </r>
  <r>
    <x v="1"/>
    <s v="PCB-169"/>
    <n v="0.36799999999999999"/>
    <s v="UJ"/>
    <s v="na"/>
    <n v="0"/>
    <s v="na"/>
  </r>
  <r>
    <x v="1"/>
    <s v="PCB-170"/>
    <n v="0.58199999999999996"/>
    <s v="J"/>
    <n v="0.58199999999999996"/>
    <n v="0"/>
    <n v="0.58199999999999996"/>
  </r>
  <r>
    <x v="1"/>
    <s v="PCB-171/173"/>
    <n v="0.26500000000000001"/>
    <s v="C UJ"/>
    <s v="na"/>
    <n v="0"/>
    <s v="na"/>
  </r>
  <r>
    <x v="1"/>
    <s v="PCB-172"/>
    <n v="0.27100000000000002"/>
    <s v="UJ"/>
    <s v="na"/>
    <n v="0"/>
    <s v="na"/>
  </r>
  <r>
    <x v="1"/>
    <s v="PCB-174"/>
    <n v="0.496"/>
    <s v="NJ J"/>
    <n v="0.496"/>
    <n v="0"/>
    <n v="0.496"/>
  </r>
  <r>
    <x v="1"/>
    <s v="PCB-175"/>
    <n v="0.25"/>
    <s v="UJ"/>
    <s v="na"/>
    <n v="0"/>
    <s v="na"/>
  </r>
  <r>
    <x v="1"/>
    <s v="PCB-176"/>
    <n v="0.192"/>
    <s v="UJ"/>
    <s v="na"/>
    <n v="0"/>
    <s v="na"/>
  </r>
  <r>
    <x v="1"/>
    <s v="PCB-177"/>
    <n v="0.27300000000000002"/>
    <s v="NJ J"/>
    <n v="0.27300000000000002"/>
    <n v="0"/>
    <n v="0.27300000000000002"/>
  </r>
  <r>
    <x v="1"/>
    <s v="PCB-178"/>
    <n v="0.253"/>
    <s v="UJ"/>
    <s v="na"/>
    <n v="0"/>
    <s v="na"/>
  </r>
  <r>
    <x v="1"/>
    <s v="PCB-179"/>
    <n v="0.307"/>
    <s v="NJ J"/>
    <n v="0.307"/>
    <n v="0"/>
    <n v="0.307"/>
  </r>
  <r>
    <x v="1"/>
    <s v="PCB-180/193"/>
    <n v="1.38"/>
    <s v="C J"/>
    <n v="1.38"/>
    <n v="0.48499999999999999"/>
    <s v="na"/>
  </r>
  <r>
    <x v="1"/>
    <s v="PCB-181"/>
    <n v="0.25700000000000001"/>
    <s v="UJ"/>
    <s v="na"/>
    <n v="0"/>
    <s v="na"/>
  </r>
  <r>
    <x v="1"/>
    <s v="PCB-182"/>
    <n v="0.24099999999999999"/>
    <s v="UJ"/>
    <s v="na"/>
    <n v="0"/>
    <s v="na"/>
  </r>
  <r>
    <x v="1"/>
    <s v="PCB-183/185"/>
    <n v="0.309"/>
    <s v="C NJ J"/>
    <n v="0.309"/>
    <n v="0"/>
    <n v="0.309"/>
  </r>
  <r>
    <x v="1"/>
    <s v="PCB-184"/>
    <n v="0.187"/>
    <s v="UJ"/>
    <s v="na"/>
    <n v="0"/>
    <s v="na"/>
  </r>
  <r>
    <x v="1"/>
    <s v="PCB-186"/>
    <n v="0.20200000000000001"/>
    <s v="UJ"/>
    <s v="na"/>
    <n v="0"/>
    <s v="na"/>
  </r>
  <r>
    <x v="1"/>
    <s v="PCB-187"/>
    <n v="0.71599999999999997"/>
    <s v="NJ J"/>
    <n v="0.71599999999999997"/>
    <n v="0"/>
    <n v="0.71599999999999997"/>
  </r>
  <r>
    <x v="1"/>
    <s v="PCB-188"/>
    <n v="0.187"/>
    <s v="UJ"/>
    <s v="na"/>
    <n v="0"/>
    <s v="na"/>
  </r>
  <r>
    <x v="1"/>
    <s v="PCB-189"/>
    <n v="0.28899999999999998"/>
    <s v="UJ"/>
    <s v="na"/>
    <n v="0"/>
    <s v="na"/>
  </r>
  <r>
    <x v="1"/>
    <s v="PCB-190"/>
    <n v="0.21099999999999999"/>
    <s v="UJ"/>
    <s v="na"/>
    <n v="0"/>
    <s v="na"/>
  </r>
  <r>
    <x v="1"/>
    <s v="PCB-191"/>
    <n v="0.20699999999999999"/>
    <s v="UJ"/>
    <s v="na"/>
    <n v="0"/>
    <s v="na"/>
  </r>
  <r>
    <x v="1"/>
    <s v="PCB-192"/>
    <n v="0.22800000000000001"/>
    <s v="UJ"/>
    <s v="na"/>
    <n v="0"/>
    <s v="na"/>
  </r>
  <r>
    <x v="1"/>
    <s v="PCB-194"/>
    <n v="0.21299999999999999"/>
    <s v="UJ"/>
    <s v="na"/>
    <n v="0"/>
    <s v="na"/>
  </r>
  <r>
    <x v="1"/>
    <s v="PCB-195"/>
    <n v="0.22900000000000001"/>
    <s v="UJ"/>
    <s v="na"/>
    <n v="0"/>
    <s v="na"/>
  </r>
  <r>
    <x v="1"/>
    <s v="PCB-196"/>
    <n v="0.21299999999999999"/>
    <s v="UJ"/>
    <s v="na"/>
    <n v="0"/>
    <s v="na"/>
  </r>
  <r>
    <x v="1"/>
    <s v="PCB-197/200"/>
    <n v="0.184"/>
    <s v="C UJ"/>
    <s v="na"/>
    <n v="0"/>
    <s v="na"/>
  </r>
  <r>
    <x v="1"/>
    <s v="PCB-198/199"/>
    <n v="0.58499999999999996"/>
    <s v="C NJ J"/>
    <n v="0.58499999999999996"/>
    <n v="0"/>
    <n v="0.58499999999999996"/>
  </r>
  <r>
    <x v="1"/>
    <s v="PCB-201"/>
    <n v="0.184"/>
    <s v="UJ"/>
    <s v="na"/>
    <n v="0"/>
    <s v="na"/>
  </r>
  <r>
    <x v="1"/>
    <s v="PCB-202"/>
    <n v="0.186"/>
    <s v="UJ"/>
    <s v="na"/>
    <n v="0"/>
    <s v="na"/>
  </r>
  <r>
    <x v="1"/>
    <s v="PCB-203"/>
    <n v="0.20200000000000001"/>
    <s v="UJ"/>
    <s v="na"/>
    <n v="0"/>
    <s v="na"/>
  </r>
  <r>
    <x v="1"/>
    <s v="PCB-204"/>
    <n v="0.184"/>
    <s v="UJ"/>
    <s v="na"/>
    <n v="0"/>
    <s v="na"/>
  </r>
  <r>
    <x v="1"/>
    <s v="PCB-205"/>
    <n v="0.21299999999999999"/>
    <s v="UJ"/>
    <s v="na"/>
    <n v="0"/>
    <s v="na"/>
  </r>
  <r>
    <x v="1"/>
    <s v="PCB-206"/>
    <n v="0.29099999999999998"/>
    <s v="UJ"/>
    <s v="na"/>
    <n v="0"/>
    <s v="na"/>
  </r>
  <r>
    <x v="1"/>
    <s v="PCB-207"/>
    <n v="0.184"/>
    <s v="UJ"/>
    <s v="na"/>
    <n v="0"/>
    <s v="na"/>
  </r>
  <r>
    <x v="1"/>
    <s v="PCB-208"/>
    <n v="0.222"/>
    <s v="UJ"/>
    <s v="na"/>
    <n v="0"/>
    <s v="na"/>
  </r>
  <r>
    <x v="1"/>
    <s v="PCB-209"/>
    <n v="0.251"/>
    <s v="NJ J"/>
    <n v="0.251"/>
    <n v="0.36299999999999999"/>
    <s v="na"/>
  </r>
  <r>
    <x v="1"/>
    <s v="PCB-001L"/>
    <n v="51.3"/>
    <m/>
    <s v="na"/>
    <n v="47.4"/>
    <s v="na"/>
  </r>
  <r>
    <x v="1"/>
    <s v="PCB-003L"/>
    <n v="52.8"/>
    <m/>
    <s v="na"/>
    <n v="48.8"/>
    <s v="na"/>
  </r>
  <r>
    <x v="1"/>
    <s v="PCB-004L"/>
    <n v="56.2"/>
    <m/>
    <s v="na"/>
    <n v="51.8"/>
    <s v="na"/>
  </r>
  <r>
    <x v="1"/>
    <s v="PCB-015L"/>
    <n v="61.8"/>
    <m/>
    <s v="na"/>
    <n v="56.7"/>
    <s v="na"/>
  </r>
  <r>
    <x v="1"/>
    <s v="PCB-019L"/>
    <n v="53.9"/>
    <m/>
    <s v="na"/>
    <n v="55.4"/>
    <s v="na"/>
  </r>
  <r>
    <x v="1"/>
    <s v="PCB-037L"/>
    <n v="78.7"/>
    <m/>
    <s v="na"/>
    <n v="67"/>
    <s v="na"/>
  </r>
  <r>
    <x v="1"/>
    <s v="PCB-054L"/>
    <n v="65.5"/>
    <m/>
    <s v="na"/>
    <n v="59.8"/>
    <s v="na"/>
  </r>
  <r>
    <x v="1"/>
    <s v="PCB-077L"/>
    <n v="83.7"/>
    <m/>
    <s v="na"/>
    <n v="72.099999999999994"/>
    <s v="na"/>
  </r>
  <r>
    <x v="1"/>
    <s v="PCB-081L"/>
    <n v="86.1"/>
    <m/>
    <s v="na"/>
    <n v="72.2"/>
    <s v="na"/>
  </r>
  <r>
    <x v="1"/>
    <s v="PCB-104L"/>
    <n v="63"/>
    <m/>
    <s v="na"/>
    <n v="62.2"/>
    <s v="na"/>
  </r>
  <r>
    <x v="1"/>
    <s v="PCB-105L"/>
    <n v="92.1"/>
    <m/>
    <s v="na"/>
    <n v="74.5"/>
    <s v="na"/>
  </r>
  <r>
    <x v="1"/>
    <s v="PCB-114L"/>
    <n v="94.3"/>
    <m/>
    <s v="na"/>
    <n v="77.099999999999994"/>
    <s v="na"/>
  </r>
  <r>
    <x v="1"/>
    <s v="PCB-118L"/>
    <n v="95.5"/>
    <m/>
    <s v="na"/>
    <n v="74.8"/>
    <s v="na"/>
  </r>
  <r>
    <x v="1"/>
    <s v="PCB-123L"/>
    <n v="96.4"/>
    <m/>
    <s v="na"/>
    <n v="74.900000000000006"/>
    <s v="na"/>
  </r>
  <r>
    <x v="1"/>
    <s v="PCB-126L"/>
    <n v="91.4"/>
    <m/>
    <s v="na"/>
    <n v="75"/>
    <s v="na"/>
  </r>
  <r>
    <x v="1"/>
    <s v="PCB-155L"/>
    <n v="63.2"/>
    <m/>
    <s v="na"/>
    <n v="70.400000000000006"/>
    <s v="na"/>
  </r>
  <r>
    <x v="1"/>
    <s v="PCB-156L/157L"/>
    <n v="76.7"/>
    <s v="C"/>
    <s v="na"/>
    <n v="70.7"/>
    <s v="na"/>
  </r>
  <r>
    <x v="1"/>
    <s v="PCB-167L"/>
    <n v="77.5"/>
    <m/>
    <s v="na"/>
    <n v="73.3"/>
    <s v="na"/>
  </r>
  <r>
    <x v="1"/>
    <s v="PCB-169L"/>
    <n v="75"/>
    <m/>
    <s v="na"/>
    <n v="73"/>
    <s v="na"/>
  </r>
  <r>
    <x v="1"/>
    <s v="PCB-170L"/>
    <n v="91.4"/>
    <m/>
    <s v="na"/>
    <n v="83.4"/>
    <s v="na"/>
  </r>
  <r>
    <x v="1"/>
    <s v="PCB-180L"/>
    <n v="92.9"/>
    <m/>
    <s v="na"/>
    <n v="83.2"/>
    <s v="na"/>
  </r>
  <r>
    <x v="1"/>
    <s v="PCB-188L"/>
    <n v="54.6"/>
    <m/>
    <s v="na"/>
    <n v="57.2"/>
    <s v="na"/>
  </r>
  <r>
    <x v="1"/>
    <s v="PCB-189L"/>
    <n v="82.4"/>
    <m/>
    <s v="na"/>
    <n v="72.400000000000006"/>
    <s v="na"/>
  </r>
  <r>
    <x v="1"/>
    <s v="PCB-202L"/>
    <n v="48"/>
    <m/>
    <s v="na"/>
    <n v="56.4"/>
    <s v="na"/>
  </r>
  <r>
    <x v="1"/>
    <s v="PCB-205L"/>
    <n v="76.8"/>
    <m/>
    <s v="na"/>
    <n v="70.8"/>
    <s v="na"/>
  </r>
  <r>
    <x v="1"/>
    <s v="PCB-206L"/>
    <n v="66.900000000000006"/>
    <m/>
    <s v="na"/>
    <n v="68.7"/>
    <s v="na"/>
  </r>
  <r>
    <x v="1"/>
    <s v="PCB-208L"/>
    <n v="66.5"/>
    <m/>
    <s v="na"/>
    <n v="67.2"/>
    <s v="na"/>
  </r>
  <r>
    <x v="1"/>
    <s v="PCB-209L"/>
    <n v="57.8"/>
    <m/>
    <s v="na"/>
    <n v="67.3"/>
    <s v="na"/>
  </r>
  <r>
    <x v="1"/>
    <s v="PCB-028L"/>
    <n v="84.9"/>
    <m/>
    <s v="na"/>
    <n v="71.8"/>
    <s v="na"/>
  </r>
  <r>
    <x v="1"/>
    <s v="PCB-111L"/>
    <n v="81.8"/>
    <m/>
    <s v="na"/>
    <n v="73.599999999999994"/>
    <s v="na"/>
  </r>
  <r>
    <x v="1"/>
    <s v="PCB-178L"/>
    <n v="77.3"/>
    <m/>
    <s v="na"/>
    <n v="80.5"/>
    <s v="n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C4:E8" firstHeaderRow="1" firstDataRow="2" firstDataCol="1"/>
  <pivotFields count="7"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dataField="1" showAll="0"/>
    <pivotField showAll="0"/>
    <pivotField dataField="1" showAl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No U" fld="4" baseField="0" baseItem="0"/>
    <dataField name="Sum of Exclude &lt;3X" fld="6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406"/>
  <sheetViews>
    <sheetView zoomScale="85" zoomScaleNormal="85" workbookViewId="0">
      <selection activeCell="A4" sqref="A4"/>
    </sheetView>
  </sheetViews>
  <sheetFormatPr defaultRowHeight="15"/>
  <cols>
    <col min="2" max="2" width="30" style="1" bestFit="1" customWidth="1"/>
    <col min="3" max="3" width="28" style="1" bestFit="1" customWidth="1"/>
    <col min="4" max="4" width="22.140625" customWidth="1"/>
    <col min="5" max="5" width="21.42578125" customWidth="1"/>
    <col min="8" max="8" width="13.140625" customWidth="1"/>
  </cols>
  <sheetData>
    <row r="4" spans="2:8">
      <c r="B4" s="1" t="s">
        <v>0</v>
      </c>
      <c r="C4" s="1" t="s">
        <v>1</v>
      </c>
      <c r="D4" t="s">
        <v>2</v>
      </c>
      <c r="E4" t="s">
        <v>3</v>
      </c>
      <c r="F4" s="4" t="s">
        <v>222</v>
      </c>
      <c r="G4" s="6" t="s">
        <v>223</v>
      </c>
      <c r="H4" s="6" t="s">
        <v>224</v>
      </c>
    </row>
    <row r="5" spans="2:8">
      <c r="B5" s="1" t="s">
        <v>4</v>
      </c>
      <c r="C5" s="1" t="s">
        <v>5</v>
      </c>
      <c r="D5">
        <v>4.38</v>
      </c>
      <c r="F5" t="str">
        <f>IF(OR(LEFT(C5,3)&lt;&gt;"PCB",RIGHT(C5,1)="L",NOT(ISERROR(SEARCH("U",E5)))),"na",D5)</f>
        <v>na</v>
      </c>
      <c r="G5">
        <f>VLOOKUP($C5,'Lab Blank'!$D$4:$G$204,4,FALSE)</f>
        <v>5.54</v>
      </c>
      <c r="H5" t="str">
        <f>IF(OR($F5="na",$F5&lt;3*G5),"na",$F5)</f>
        <v>na</v>
      </c>
    </row>
    <row r="6" spans="2:8">
      <c r="B6" s="1" t="s">
        <v>4</v>
      </c>
      <c r="C6" s="1" t="s">
        <v>6</v>
      </c>
      <c r="D6">
        <v>23.6</v>
      </c>
      <c r="F6" t="str">
        <f t="shared" ref="F6:F69" si="0">IF(OR(LEFT(C6,3)&lt;&gt;"PCB",RIGHT(C6,1)="L",NOT(ISERROR(SEARCH("U",E6)))),"na",D6)</f>
        <v>na</v>
      </c>
      <c r="G6">
        <f>VLOOKUP($C6,'Lab Blank'!$D$4:$G$204,4,FALSE)</f>
        <v>33.700000000000003</v>
      </c>
      <c r="H6" t="str">
        <f t="shared" ref="H6:H69" si="1">IF(OR($F6="na",$F6&lt;3*G6),"na",$F6)</f>
        <v>na</v>
      </c>
    </row>
    <row r="7" spans="2:8">
      <c r="B7" s="1" t="s">
        <v>4</v>
      </c>
      <c r="C7" s="1" t="s">
        <v>7</v>
      </c>
      <c r="D7">
        <v>17.5</v>
      </c>
      <c r="F7" t="str">
        <f t="shared" si="0"/>
        <v>na</v>
      </c>
      <c r="G7">
        <f>VLOOKUP($C7,'Lab Blank'!$D$4:$G$204,4,FALSE)</f>
        <v>42.4</v>
      </c>
      <c r="H7" t="str">
        <f t="shared" si="1"/>
        <v>na</v>
      </c>
    </row>
    <row r="8" spans="2:8">
      <c r="B8" s="1" t="s">
        <v>4</v>
      </c>
      <c r="C8" s="1" t="s">
        <v>8</v>
      </c>
      <c r="D8">
        <v>34.9</v>
      </c>
      <c r="F8" t="str">
        <f t="shared" si="0"/>
        <v>na</v>
      </c>
      <c r="G8">
        <f>VLOOKUP($C8,'Lab Blank'!$D$4:$G$204,4,FALSE)</f>
        <v>31.2</v>
      </c>
      <c r="H8" t="str">
        <f t="shared" si="1"/>
        <v>na</v>
      </c>
    </row>
    <row r="9" spans="2:8">
      <c r="B9" s="1" t="s">
        <v>4</v>
      </c>
      <c r="C9" s="1" t="s">
        <v>9</v>
      </c>
      <c r="D9">
        <v>8.6300000000000008</v>
      </c>
      <c r="F9" t="str">
        <f t="shared" si="0"/>
        <v>na</v>
      </c>
      <c r="G9">
        <f>VLOOKUP($C9,'Lab Blank'!$D$4:$G$204,4,FALSE)</f>
        <v>11.7</v>
      </c>
      <c r="H9" t="str">
        <f t="shared" si="1"/>
        <v>na</v>
      </c>
    </row>
    <row r="10" spans="2:8">
      <c r="B10" s="1" t="s">
        <v>4</v>
      </c>
      <c r="C10" s="1" t="s">
        <v>10</v>
      </c>
      <c r="D10">
        <v>4.24</v>
      </c>
      <c r="F10" t="str">
        <f t="shared" si="0"/>
        <v>na</v>
      </c>
      <c r="G10">
        <f>VLOOKUP($C10,'Lab Blank'!$D$4:$G$204,4,FALSE)</f>
        <v>3.28</v>
      </c>
      <c r="H10" t="str">
        <f t="shared" si="1"/>
        <v>na</v>
      </c>
    </row>
    <row r="11" spans="2:8">
      <c r="B11" s="1" t="s">
        <v>4</v>
      </c>
      <c r="C11" s="1" t="s">
        <v>11</v>
      </c>
      <c r="D11">
        <v>0.77700000000000002</v>
      </c>
      <c r="F11" t="str">
        <f t="shared" si="0"/>
        <v>na</v>
      </c>
      <c r="G11">
        <f>VLOOKUP($C11,'Lab Blank'!$D$4:$G$204,4,FALSE)</f>
        <v>0.48499999999999999</v>
      </c>
      <c r="H11" t="str">
        <f t="shared" si="1"/>
        <v>na</v>
      </c>
    </row>
    <row r="12" spans="2:8">
      <c r="B12" s="1" t="s">
        <v>4</v>
      </c>
      <c r="C12" s="1" t="s">
        <v>12</v>
      </c>
      <c r="E12" t="s">
        <v>13</v>
      </c>
      <c r="F12" t="str">
        <f t="shared" si="0"/>
        <v>na</v>
      </c>
      <c r="G12">
        <f>VLOOKUP($C12,'Lab Blank'!$D$4:$G$204,4,FALSE)</f>
        <v>0</v>
      </c>
      <c r="H12" t="str">
        <f t="shared" si="1"/>
        <v>na</v>
      </c>
    </row>
    <row r="13" spans="2:8">
      <c r="B13" s="1" t="s">
        <v>4</v>
      </c>
      <c r="C13" s="1" t="s">
        <v>14</v>
      </c>
      <c r="E13" t="s">
        <v>13</v>
      </c>
      <c r="F13" t="str">
        <f t="shared" si="0"/>
        <v>na</v>
      </c>
      <c r="G13">
        <f>VLOOKUP($C13,'Lab Blank'!$D$4:$G$204,4,FALSE)</f>
        <v>0</v>
      </c>
      <c r="H13" t="str">
        <f t="shared" si="1"/>
        <v>na</v>
      </c>
    </row>
    <row r="14" spans="2:8">
      <c r="B14" s="1" t="s">
        <v>4</v>
      </c>
      <c r="C14" s="1" t="s">
        <v>15</v>
      </c>
      <c r="D14">
        <v>0.42599999999999999</v>
      </c>
      <c r="F14" t="str">
        <f t="shared" si="0"/>
        <v>na</v>
      </c>
      <c r="G14">
        <f>VLOOKUP($C14,'Lab Blank'!$D$4:$G$204,4,FALSE)</f>
        <v>0</v>
      </c>
      <c r="H14" t="str">
        <f t="shared" si="1"/>
        <v>na</v>
      </c>
    </row>
    <row r="15" spans="2:8">
      <c r="B15" s="1" t="s">
        <v>4</v>
      </c>
      <c r="C15" s="1" t="s">
        <v>16</v>
      </c>
      <c r="D15">
        <v>94.5</v>
      </c>
      <c r="F15" t="str">
        <f t="shared" si="0"/>
        <v>na</v>
      </c>
      <c r="G15">
        <f>VLOOKUP($C15,'Lab Blank'!$D$4:$G$204,4,FALSE)</f>
        <v>128</v>
      </c>
      <c r="H15" t="str">
        <f t="shared" si="1"/>
        <v>na</v>
      </c>
    </row>
    <row r="16" spans="2:8">
      <c r="B16" s="1" t="s">
        <v>4</v>
      </c>
      <c r="C16" s="1" t="s">
        <v>19</v>
      </c>
      <c r="D16">
        <v>2.84</v>
      </c>
      <c r="E16" t="s">
        <v>20</v>
      </c>
      <c r="F16">
        <f t="shared" si="0"/>
        <v>2.84</v>
      </c>
      <c r="G16">
        <f>VLOOKUP($C16,'Lab Blank'!$D$4:$G$204,4,FALSE)</f>
        <v>2.87</v>
      </c>
      <c r="H16" t="str">
        <f t="shared" si="1"/>
        <v>na</v>
      </c>
    </row>
    <row r="17" spans="2:8">
      <c r="B17" s="1" t="s">
        <v>4</v>
      </c>
      <c r="C17" s="1" t="s">
        <v>21</v>
      </c>
      <c r="D17">
        <v>0.68200000000000005</v>
      </c>
      <c r="E17" t="s">
        <v>22</v>
      </c>
      <c r="F17">
        <f t="shared" si="0"/>
        <v>0.68200000000000005</v>
      </c>
      <c r="G17">
        <f>VLOOKUP($C17,'Lab Blank'!$D$4:$G$204,4,FALSE)</f>
        <v>0.79700000000000004</v>
      </c>
      <c r="H17" t="str">
        <f t="shared" si="1"/>
        <v>na</v>
      </c>
    </row>
    <row r="18" spans="2:8">
      <c r="B18" s="1" t="s">
        <v>4</v>
      </c>
      <c r="C18" s="1" t="s">
        <v>23</v>
      </c>
      <c r="D18">
        <v>1.54</v>
      </c>
      <c r="E18" t="s">
        <v>24</v>
      </c>
      <c r="F18">
        <f t="shared" si="0"/>
        <v>1.54</v>
      </c>
      <c r="G18">
        <f>VLOOKUP($C18,'Lab Blank'!$D$4:$G$204,4,FALSE)</f>
        <v>1.87</v>
      </c>
      <c r="H18" t="str">
        <f t="shared" si="1"/>
        <v>na</v>
      </c>
    </row>
    <row r="19" spans="2:8">
      <c r="B19" s="1" t="s">
        <v>4</v>
      </c>
      <c r="C19" s="1" t="s">
        <v>25</v>
      </c>
      <c r="D19">
        <v>2.42</v>
      </c>
      <c r="E19" t="s">
        <v>20</v>
      </c>
      <c r="F19">
        <f t="shared" si="0"/>
        <v>2.42</v>
      </c>
      <c r="G19">
        <f>VLOOKUP($C19,'Lab Blank'!$D$4:$G$204,4,FALSE)</f>
        <v>8.8000000000000007</v>
      </c>
      <c r="H19" t="str">
        <f t="shared" si="1"/>
        <v>na</v>
      </c>
    </row>
    <row r="20" spans="2:8">
      <c r="B20" s="1" t="s">
        <v>4</v>
      </c>
      <c r="C20" s="1" t="s">
        <v>26</v>
      </c>
      <c r="D20">
        <v>0.67500000000000004</v>
      </c>
      <c r="E20" t="s">
        <v>13</v>
      </c>
      <c r="F20" t="str">
        <f t="shared" si="0"/>
        <v>na</v>
      </c>
      <c r="G20">
        <f>VLOOKUP($C20,'Lab Blank'!$D$4:$G$204,4,FALSE)</f>
        <v>0</v>
      </c>
      <c r="H20" t="str">
        <f t="shared" si="1"/>
        <v>na</v>
      </c>
    </row>
    <row r="21" spans="2:8">
      <c r="B21" s="1" t="s">
        <v>4</v>
      </c>
      <c r="C21" s="1" t="s">
        <v>27</v>
      </c>
      <c r="D21">
        <v>1.02</v>
      </c>
      <c r="E21" t="s">
        <v>22</v>
      </c>
      <c r="F21">
        <f t="shared" si="0"/>
        <v>1.02</v>
      </c>
      <c r="G21">
        <f>VLOOKUP($C21,'Lab Blank'!$D$4:$G$204,4,FALSE)</f>
        <v>2.14</v>
      </c>
      <c r="H21" t="str">
        <f t="shared" si="1"/>
        <v>na</v>
      </c>
    </row>
    <row r="22" spans="2:8">
      <c r="B22" s="1" t="s">
        <v>4</v>
      </c>
      <c r="C22" s="1" t="s">
        <v>28</v>
      </c>
      <c r="D22">
        <v>0.63300000000000001</v>
      </c>
      <c r="E22" t="s">
        <v>13</v>
      </c>
      <c r="F22" t="str">
        <f t="shared" si="0"/>
        <v>na</v>
      </c>
      <c r="G22">
        <f>VLOOKUP($C22,'Lab Blank'!$D$4:$G$204,4,FALSE)</f>
        <v>0</v>
      </c>
      <c r="H22" t="str">
        <f t="shared" si="1"/>
        <v>na</v>
      </c>
    </row>
    <row r="23" spans="2:8">
      <c r="B23" s="1" t="s">
        <v>4</v>
      </c>
      <c r="C23" s="1" t="s">
        <v>29</v>
      </c>
      <c r="D23">
        <v>4.42</v>
      </c>
      <c r="E23" t="s">
        <v>20</v>
      </c>
      <c r="F23">
        <f t="shared" si="0"/>
        <v>4.42</v>
      </c>
      <c r="G23">
        <f>VLOOKUP($C23,'Lab Blank'!$D$4:$G$204,4,FALSE)</f>
        <v>6.41</v>
      </c>
      <c r="H23" t="str">
        <f t="shared" si="1"/>
        <v>na</v>
      </c>
    </row>
    <row r="24" spans="2:8">
      <c r="B24" s="1" t="s">
        <v>4</v>
      </c>
      <c r="C24" s="1" t="s">
        <v>30</v>
      </c>
      <c r="D24">
        <v>0.62</v>
      </c>
      <c r="E24" t="s">
        <v>13</v>
      </c>
      <c r="F24" t="str">
        <f t="shared" si="0"/>
        <v>na</v>
      </c>
      <c r="G24">
        <f>VLOOKUP($C24,'Lab Blank'!$D$4:$G$204,4,FALSE)</f>
        <v>0</v>
      </c>
      <c r="H24" t="str">
        <f t="shared" si="1"/>
        <v>na</v>
      </c>
    </row>
    <row r="25" spans="2:8">
      <c r="B25" s="1" t="s">
        <v>4</v>
      </c>
      <c r="C25" s="1" t="s">
        <v>31</v>
      </c>
      <c r="D25">
        <v>0.63100000000000001</v>
      </c>
      <c r="E25" t="s">
        <v>13</v>
      </c>
      <c r="F25" t="str">
        <f t="shared" si="0"/>
        <v>na</v>
      </c>
      <c r="G25">
        <f>VLOOKUP($C25,'Lab Blank'!$D$4:$G$204,4,FALSE)</f>
        <v>0</v>
      </c>
      <c r="H25" t="str">
        <f t="shared" si="1"/>
        <v>na</v>
      </c>
    </row>
    <row r="26" spans="2:8">
      <c r="B26" s="1" t="s">
        <v>4</v>
      </c>
      <c r="C26" s="1" t="s">
        <v>32</v>
      </c>
      <c r="D26">
        <v>14.6</v>
      </c>
      <c r="E26" t="s">
        <v>20</v>
      </c>
      <c r="F26">
        <f t="shared" si="0"/>
        <v>14.6</v>
      </c>
      <c r="G26">
        <f>VLOOKUP($C26,'Lab Blank'!$D$4:$G$204,4,FALSE)</f>
        <v>13.5</v>
      </c>
      <c r="H26" t="str">
        <f t="shared" si="1"/>
        <v>na</v>
      </c>
    </row>
    <row r="27" spans="2:8">
      <c r="B27" s="1" t="s">
        <v>4</v>
      </c>
      <c r="C27" s="1" t="s">
        <v>33</v>
      </c>
      <c r="D27">
        <v>0.622</v>
      </c>
      <c r="E27" t="s">
        <v>34</v>
      </c>
      <c r="F27" t="str">
        <f t="shared" si="0"/>
        <v>na</v>
      </c>
      <c r="G27">
        <f>VLOOKUP($C27,'Lab Blank'!$D$4:$G$204,4,FALSE)</f>
        <v>0</v>
      </c>
      <c r="H27" t="str">
        <f t="shared" si="1"/>
        <v>na</v>
      </c>
    </row>
    <row r="28" spans="2:8">
      <c r="B28" s="1" t="s">
        <v>4</v>
      </c>
      <c r="C28" s="1" t="s">
        <v>35</v>
      </c>
      <c r="D28">
        <v>0.621</v>
      </c>
      <c r="E28" t="s">
        <v>13</v>
      </c>
      <c r="F28" t="str">
        <f t="shared" si="0"/>
        <v>na</v>
      </c>
      <c r="G28">
        <f>VLOOKUP($C28,'Lab Blank'!$D$4:$G$204,4,FALSE)</f>
        <v>0</v>
      </c>
      <c r="H28" t="str">
        <f t="shared" si="1"/>
        <v>na</v>
      </c>
    </row>
    <row r="29" spans="2:8">
      <c r="B29" s="1" t="s">
        <v>4</v>
      </c>
      <c r="C29" s="1" t="s">
        <v>36</v>
      </c>
      <c r="D29">
        <v>2.13</v>
      </c>
      <c r="E29" t="s">
        <v>20</v>
      </c>
      <c r="F29">
        <f t="shared" si="0"/>
        <v>2.13</v>
      </c>
      <c r="G29">
        <f>VLOOKUP($C29,'Lab Blank'!$D$4:$G$204,4,FALSE)</f>
        <v>2.81</v>
      </c>
      <c r="H29" t="str">
        <f t="shared" si="1"/>
        <v>na</v>
      </c>
    </row>
    <row r="30" spans="2:8">
      <c r="B30" s="1" t="s">
        <v>4</v>
      </c>
      <c r="C30" s="1" t="s">
        <v>37</v>
      </c>
      <c r="D30">
        <v>1.44</v>
      </c>
      <c r="E30" t="s">
        <v>22</v>
      </c>
      <c r="F30">
        <f t="shared" si="0"/>
        <v>1.44</v>
      </c>
      <c r="G30">
        <f>VLOOKUP($C30,'Lab Blank'!$D$4:$G$204,4,FALSE)</f>
        <v>2.08</v>
      </c>
      <c r="H30" t="str">
        <f t="shared" si="1"/>
        <v>na</v>
      </c>
    </row>
    <row r="31" spans="2:8">
      <c r="B31" s="1" t="s">
        <v>4</v>
      </c>
      <c r="C31" s="1" t="s">
        <v>38</v>
      </c>
      <c r="D31">
        <v>1.54</v>
      </c>
      <c r="E31" t="s">
        <v>24</v>
      </c>
      <c r="F31">
        <f t="shared" si="0"/>
        <v>1.54</v>
      </c>
      <c r="G31">
        <f>VLOOKUP($C31,'Lab Blank'!$D$4:$G$204,4,FALSE)</f>
        <v>4.04</v>
      </c>
      <c r="H31" t="str">
        <f t="shared" si="1"/>
        <v>na</v>
      </c>
    </row>
    <row r="32" spans="2:8">
      <c r="B32" s="1" t="s">
        <v>4</v>
      </c>
      <c r="C32" s="1" t="s">
        <v>39</v>
      </c>
      <c r="D32">
        <v>2.91</v>
      </c>
      <c r="E32" t="s">
        <v>40</v>
      </c>
      <c r="F32">
        <f t="shared" si="0"/>
        <v>2.91</v>
      </c>
      <c r="G32">
        <f>VLOOKUP($C32,'Lab Blank'!$D$4:$G$204,4,FALSE)</f>
        <v>5.33</v>
      </c>
      <c r="H32" t="str">
        <f t="shared" si="1"/>
        <v>na</v>
      </c>
    </row>
    <row r="33" spans="2:8">
      <c r="B33" s="1" t="s">
        <v>4</v>
      </c>
      <c r="C33" s="1" t="s">
        <v>41</v>
      </c>
      <c r="D33">
        <v>0.72899999999999998</v>
      </c>
      <c r="E33" t="s">
        <v>22</v>
      </c>
      <c r="F33">
        <f t="shared" si="0"/>
        <v>0.72899999999999998</v>
      </c>
      <c r="G33">
        <f>VLOOKUP($C33,'Lab Blank'!$D$4:$G$204,4,FALSE)</f>
        <v>5.56</v>
      </c>
      <c r="H33" t="str">
        <f t="shared" si="1"/>
        <v>na</v>
      </c>
    </row>
    <row r="34" spans="2:8">
      <c r="B34" s="1" t="s">
        <v>4</v>
      </c>
      <c r="C34" s="1" t="s">
        <v>42</v>
      </c>
      <c r="D34">
        <v>3.97</v>
      </c>
      <c r="E34" t="s">
        <v>40</v>
      </c>
      <c r="F34">
        <f t="shared" si="0"/>
        <v>3.97</v>
      </c>
      <c r="G34">
        <f>VLOOKUP($C34,'Lab Blank'!$D$4:$G$204,4,FALSE)</f>
        <v>7.03</v>
      </c>
      <c r="H34" t="str">
        <f t="shared" si="1"/>
        <v>na</v>
      </c>
    </row>
    <row r="35" spans="2:8">
      <c r="B35" s="1" t="s">
        <v>4</v>
      </c>
      <c r="C35" s="1" t="s">
        <v>43</v>
      </c>
      <c r="D35">
        <v>2.11</v>
      </c>
      <c r="E35" t="s">
        <v>40</v>
      </c>
      <c r="F35">
        <f t="shared" si="0"/>
        <v>2.11</v>
      </c>
      <c r="G35">
        <f>VLOOKUP($C35,'Lab Blank'!$D$4:$G$204,4,FALSE)</f>
        <v>3.26</v>
      </c>
      <c r="H35" t="str">
        <f t="shared" si="1"/>
        <v>na</v>
      </c>
    </row>
    <row r="36" spans="2:8">
      <c r="B36" s="1" t="s">
        <v>4</v>
      </c>
      <c r="C36" s="1" t="s">
        <v>44</v>
      </c>
      <c r="D36">
        <v>1.21</v>
      </c>
      <c r="E36" t="s">
        <v>24</v>
      </c>
      <c r="F36">
        <f t="shared" si="0"/>
        <v>1.21</v>
      </c>
      <c r="G36">
        <f>VLOOKUP($C36,'Lab Blank'!$D$4:$G$204,4,FALSE)</f>
        <v>1.99</v>
      </c>
      <c r="H36" t="str">
        <f t="shared" si="1"/>
        <v>na</v>
      </c>
    </row>
    <row r="37" spans="2:8">
      <c r="B37" s="1" t="s">
        <v>4</v>
      </c>
      <c r="C37" s="1" t="s">
        <v>45</v>
      </c>
      <c r="D37">
        <v>0.217</v>
      </c>
      <c r="E37" t="s">
        <v>13</v>
      </c>
      <c r="F37" t="str">
        <f t="shared" si="0"/>
        <v>na</v>
      </c>
      <c r="G37">
        <f>VLOOKUP($C37,'Lab Blank'!$D$4:$G$204,4,FALSE)</f>
        <v>0</v>
      </c>
      <c r="H37" t="str">
        <f t="shared" si="1"/>
        <v>na</v>
      </c>
    </row>
    <row r="38" spans="2:8">
      <c r="B38" s="1" t="s">
        <v>4</v>
      </c>
      <c r="C38" s="1" t="s">
        <v>46</v>
      </c>
      <c r="D38">
        <v>0.217</v>
      </c>
      <c r="E38" t="s">
        <v>13</v>
      </c>
      <c r="F38" t="str">
        <f t="shared" si="0"/>
        <v>na</v>
      </c>
      <c r="G38">
        <f>VLOOKUP($C38,'Lab Blank'!$D$4:$G$204,4,FALSE)</f>
        <v>0</v>
      </c>
      <c r="H38" t="str">
        <f t="shared" si="1"/>
        <v>na</v>
      </c>
    </row>
    <row r="39" spans="2:8">
      <c r="B39" s="1" t="s">
        <v>4</v>
      </c>
      <c r="C39" s="1" t="s">
        <v>47</v>
      </c>
      <c r="D39">
        <v>0.53100000000000003</v>
      </c>
      <c r="E39" t="s">
        <v>24</v>
      </c>
      <c r="F39">
        <f t="shared" si="0"/>
        <v>0.53100000000000003</v>
      </c>
      <c r="G39">
        <f>VLOOKUP($C39,'Lab Blank'!$D$4:$G$204,4,FALSE)</f>
        <v>0.872</v>
      </c>
      <c r="H39" t="str">
        <f t="shared" si="1"/>
        <v>na</v>
      </c>
    </row>
    <row r="40" spans="2:8">
      <c r="B40" s="1" t="s">
        <v>4</v>
      </c>
      <c r="C40" s="1" t="s">
        <v>48</v>
      </c>
      <c r="D40">
        <v>0.68</v>
      </c>
      <c r="E40" t="s">
        <v>49</v>
      </c>
      <c r="F40">
        <f t="shared" si="0"/>
        <v>0.68</v>
      </c>
      <c r="G40">
        <f>VLOOKUP($C40,'Lab Blank'!$D$4:$G$204,4,FALSE)</f>
        <v>1.6</v>
      </c>
      <c r="H40" t="str">
        <f t="shared" si="1"/>
        <v>na</v>
      </c>
    </row>
    <row r="41" spans="2:8">
      <c r="B41" s="1" t="s">
        <v>4</v>
      </c>
      <c r="C41" s="1" t="s">
        <v>50</v>
      </c>
      <c r="D41">
        <v>0.33</v>
      </c>
      <c r="E41" t="s">
        <v>22</v>
      </c>
      <c r="F41">
        <f t="shared" si="0"/>
        <v>0.33</v>
      </c>
      <c r="G41">
        <f>VLOOKUP($C41,'Lab Blank'!$D$4:$G$204,4,FALSE)</f>
        <v>1.63</v>
      </c>
      <c r="H41" t="str">
        <f t="shared" si="1"/>
        <v>na</v>
      </c>
    </row>
    <row r="42" spans="2:8">
      <c r="B42" s="1" t="s">
        <v>4</v>
      </c>
      <c r="C42" s="1" t="s">
        <v>51</v>
      </c>
      <c r="D42">
        <v>3.03</v>
      </c>
      <c r="E42" t="s">
        <v>20</v>
      </c>
      <c r="F42">
        <f t="shared" si="0"/>
        <v>3.03</v>
      </c>
      <c r="G42">
        <f>VLOOKUP($C42,'Lab Blank'!$D$4:$G$204,4,FALSE)</f>
        <v>5.24</v>
      </c>
      <c r="H42" t="str">
        <f t="shared" si="1"/>
        <v>na</v>
      </c>
    </row>
    <row r="43" spans="2:8">
      <c r="B43" s="1" t="s">
        <v>4</v>
      </c>
      <c r="C43" s="1" t="s">
        <v>52</v>
      </c>
      <c r="D43">
        <v>1.05</v>
      </c>
      <c r="E43" t="s">
        <v>24</v>
      </c>
      <c r="F43">
        <f t="shared" si="0"/>
        <v>1.05</v>
      </c>
      <c r="G43">
        <f>VLOOKUP($C43,'Lab Blank'!$D$4:$G$204,4,FALSE)</f>
        <v>2.98</v>
      </c>
      <c r="H43" t="str">
        <f t="shared" si="1"/>
        <v>na</v>
      </c>
    </row>
    <row r="44" spans="2:8">
      <c r="B44" s="1" t="s">
        <v>4</v>
      </c>
      <c r="C44" s="1" t="s">
        <v>53</v>
      </c>
      <c r="D44">
        <v>0.217</v>
      </c>
      <c r="E44" t="s">
        <v>13</v>
      </c>
      <c r="F44" t="str">
        <f t="shared" si="0"/>
        <v>na</v>
      </c>
      <c r="G44">
        <f>VLOOKUP($C44,'Lab Blank'!$D$4:$G$204,4,FALSE)</f>
        <v>0</v>
      </c>
      <c r="H44" t="str">
        <f t="shared" si="1"/>
        <v>na</v>
      </c>
    </row>
    <row r="45" spans="2:8">
      <c r="B45" s="1" t="s">
        <v>4</v>
      </c>
      <c r="C45" s="1" t="s">
        <v>54</v>
      </c>
      <c r="D45">
        <v>0.217</v>
      </c>
      <c r="E45" t="s">
        <v>13</v>
      </c>
      <c r="F45" t="str">
        <f t="shared" si="0"/>
        <v>na</v>
      </c>
      <c r="G45">
        <f>VLOOKUP($C45,'Lab Blank'!$D$4:$G$204,4,FALSE)</f>
        <v>0</v>
      </c>
      <c r="H45" t="str">
        <f t="shared" si="1"/>
        <v>na</v>
      </c>
    </row>
    <row r="46" spans="2:8">
      <c r="B46" s="1" t="s">
        <v>4</v>
      </c>
      <c r="C46" s="1" t="s">
        <v>55</v>
      </c>
      <c r="D46">
        <v>0.217</v>
      </c>
      <c r="E46" t="s">
        <v>13</v>
      </c>
      <c r="F46" t="str">
        <f t="shared" si="0"/>
        <v>na</v>
      </c>
      <c r="G46">
        <f>VLOOKUP($C46,'Lab Blank'!$D$4:$G$204,4,FALSE)</f>
        <v>0</v>
      </c>
      <c r="H46" t="str">
        <f t="shared" si="1"/>
        <v>na</v>
      </c>
    </row>
    <row r="47" spans="2:8">
      <c r="B47" s="1" t="s">
        <v>4</v>
      </c>
      <c r="C47" s="1" t="s">
        <v>56</v>
      </c>
      <c r="D47">
        <v>0.49199999999999999</v>
      </c>
      <c r="E47" t="s">
        <v>24</v>
      </c>
      <c r="F47">
        <f t="shared" si="0"/>
        <v>0.49199999999999999</v>
      </c>
      <c r="G47">
        <f>VLOOKUP($C47,'Lab Blank'!$D$4:$G$204,4,FALSE)</f>
        <v>0.75600000000000001</v>
      </c>
      <c r="H47" t="str">
        <f t="shared" si="1"/>
        <v>na</v>
      </c>
    </row>
    <row r="48" spans="2:8">
      <c r="B48" s="1" t="s">
        <v>4</v>
      </c>
      <c r="C48" s="1" t="s">
        <v>57</v>
      </c>
      <c r="D48">
        <v>0.217</v>
      </c>
      <c r="E48" t="s">
        <v>13</v>
      </c>
      <c r="F48" t="str">
        <f t="shared" si="0"/>
        <v>na</v>
      </c>
      <c r="G48">
        <f>VLOOKUP($C48,'Lab Blank'!$D$4:$G$204,4,FALSE)</f>
        <v>0</v>
      </c>
      <c r="H48" t="str">
        <f t="shared" si="1"/>
        <v>na</v>
      </c>
    </row>
    <row r="49" spans="2:8">
      <c r="B49" s="1" t="s">
        <v>4</v>
      </c>
      <c r="C49" s="1" t="s">
        <v>58</v>
      </c>
      <c r="D49">
        <v>0.217</v>
      </c>
      <c r="E49" t="s">
        <v>13</v>
      </c>
      <c r="F49" t="str">
        <f t="shared" si="0"/>
        <v>na</v>
      </c>
      <c r="G49">
        <f>VLOOKUP($C49,'Lab Blank'!$D$4:$G$204,4,FALSE)</f>
        <v>0</v>
      </c>
      <c r="H49" t="str">
        <f t="shared" si="1"/>
        <v>na</v>
      </c>
    </row>
    <row r="50" spans="2:8">
      <c r="B50" s="1" t="s">
        <v>4</v>
      </c>
      <c r="C50" s="1" t="s">
        <v>59</v>
      </c>
      <c r="D50">
        <v>1.17</v>
      </c>
      <c r="E50" t="s">
        <v>49</v>
      </c>
      <c r="F50">
        <f t="shared" si="0"/>
        <v>1.17</v>
      </c>
      <c r="G50">
        <f>VLOOKUP($C50,'Lab Blank'!$D$4:$G$204,4,FALSE)</f>
        <v>1.9</v>
      </c>
      <c r="H50" t="str">
        <f t="shared" si="1"/>
        <v>na</v>
      </c>
    </row>
    <row r="51" spans="2:8">
      <c r="B51" s="1" t="s">
        <v>4</v>
      </c>
      <c r="C51" s="1" t="s">
        <v>60</v>
      </c>
      <c r="D51">
        <v>0.56399999999999995</v>
      </c>
      <c r="E51" t="s">
        <v>24</v>
      </c>
      <c r="F51">
        <f t="shared" si="0"/>
        <v>0.56399999999999995</v>
      </c>
      <c r="G51">
        <f>VLOOKUP($C51,'Lab Blank'!$D$4:$G$204,4,FALSE)</f>
        <v>1</v>
      </c>
      <c r="H51" t="str">
        <f t="shared" si="1"/>
        <v>na</v>
      </c>
    </row>
    <row r="52" spans="2:8">
      <c r="B52" s="1" t="s">
        <v>4</v>
      </c>
      <c r="C52" s="1" t="s">
        <v>61</v>
      </c>
      <c r="D52">
        <v>0.217</v>
      </c>
      <c r="E52" t="s">
        <v>13</v>
      </c>
      <c r="F52" t="str">
        <f t="shared" si="0"/>
        <v>na</v>
      </c>
      <c r="G52">
        <f>VLOOKUP($C52,'Lab Blank'!$D$4:$G$204,4,FALSE)</f>
        <v>0</v>
      </c>
      <c r="H52" t="str">
        <f t="shared" si="1"/>
        <v>na</v>
      </c>
    </row>
    <row r="53" spans="2:8">
      <c r="B53" s="1" t="s">
        <v>4</v>
      </c>
      <c r="C53" s="1" t="s">
        <v>62</v>
      </c>
      <c r="D53">
        <v>15.9</v>
      </c>
      <c r="E53" t="s">
        <v>40</v>
      </c>
      <c r="F53">
        <f t="shared" si="0"/>
        <v>15.9</v>
      </c>
      <c r="G53">
        <f>VLOOKUP($C53,'Lab Blank'!$D$4:$G$204,4,FALSE)</f>
        <v>7.23</v>
      </c>
      <c r="H53" t="str">
        <f t="shared" si="1"/>
        <v>na</v>
      </c>
    </row>
    <row r="54" spans="2:8">
      <c r="B54" s="1" t="s">
        <v>4</v>
      </c>
      <c r="C54" s="1" t="s">
        <v>63</v>
      </c>
      <c r="D54">
        <v>6.12</v>
      </c>
      <c r="E54" t="s">
        <v>40</v>
      </c>
      <c r="F54">
        <f t="shared" si="0"/>
        <v>6.12</v>
      </c>
      <c r="G54">
        <f>VLOOKUP($C54,'Lab Blank'!$D$4:$G$204,4,FALSE)</f>
        <v>2.5</v>
      </c>
      <c r="H54" t="str">
        <f t="shared" si="1"/>
        <v>na</v>
      </c>
    </row>
    <row r="55" spans="2:8">
      <c r="B55" s="1" t="s">
        <v>4</v>
      </c>
      <c r="C55" s="1" t="s">
        <v>64</v>
      </c>
      <c r="D55">
        <v>0.217</v>
      </c>
      <c r="E55" t="s">
        <v>13</v>
      </c>
      <c r="F55" t="str">
        <f t="shared" si="0"/>
        <v>na</v>
      </c>
      <c r="G55">
        <f>VLOOKUP($C55,'Lab Blank'!$D$4:$G$204,4,FALSE)</f>
        <v>0.42899999999999999</v>
      </c>
      <c r="H55" t="str">
        <f t="shared" si="1"/>
        <v>na</v>
      </c>
    </row>
    <row r="56" spans="2:8">
      <c r="B56" s="1" t="s">
        <v>4</v>
      </c>
      <c r="C56" s="1" t="s">
        <v>65</v>
      </c>
      <c r="D56">
        <v>0.46300000000000002</v>
      </c>
      <c r="E56" t="s">
        <v>66</v>
      </c>
      <c r="F56">
        <f t="shared" si="0"/>
        <v>0.46300000000000002</v>
      </c>
      <c r="G56">
        <f>VLOOKUP($C56,'Lab Blank'!$D$4:$G$204,4,FALSE)</f>
        <v>0.78100000000000003</v>
      </c>
      <c r="H56" t="str">
        <f t="shared" si="1"/>
        <v>na</v>
      </c>
    </row>
    <row r="57" spans="2:8">
      <c r="B57" s="1" t="s">
        <v>4</v>
      </c>
      <c r="C57" s="1" t="s">
        <v>67</v>
      </c>
      <c r="D57">
        <v>1.59</v>
      </c>
      <c r="E57" t="s">
        <v>49</v>
      </c>
      <c r="F57">
        <f t="shared" si="0"/>
        <v>1.59</v>
      </c>
      <c r="G57">
        <f>VLOOKUP($C57,'Lab Blank'!$D$4:$G$204,4,FALSE)</f>
        <v>3.66</v>
      </c>
      <c r="H57" t="str">
        <f t="shared" si="1"/>
        <v>na</v>
      </c>
    </row>
    <row r="58" spans="2:8">
      <c r="B58" s="1" t="s">
        <v>4</v>
      </c>
      <c r="C58" s="1" t="s">
        <v>68</v>
      </c>
      <c r="D58">
        <v>0.437</v>
      </c>
      <c r="E58" t="s">
        <v>49</v>
      </c>
      <c r="F58">
        <f t="shared" si="0"/>
        <v>0.437</v>
      </c>
      <c r="G58">
        <f>VLOOKUP($C58,'Lab Blank'!$D$4:$G$204,4,FALSE)</f>
        <v>2</v>
      </c>
      <c r="H58" t="str">
        <f t="shared" si="1"/>
        <v>na</v>
      </c>
    </row>
    <row r="59" spans="2:8">
      <c r="B59" s="1" t="s">
        <v>4</v>
      </c>
      <c r="C59" s="1" t="s">
        <v>69</v>
      </c>
      <c r="D59">
        <v>3.29</v>
      </c>
      <c r="E59" t="s">
        <v>20</v>
      </c>
      <c r="F59">
        <f t="shared" si="0"/>
        <v>3.29</v>
      </c>
      <c r="G59">
        <f>VLOOKUP($C59,'Lab Blank'!$D$4:$G$204,4,FALSE)</f>
        <v>6.18</v>
      </c>
      <c r="H59" t="str">
        <f t="shared" si="1"/>
        <v>na</v>
      </c>
    </row>
    <row r="60" spans="2:8">
      <c r="B60" s="1" t="s">
        <v>4</v>
      </c>
      <c r="C60" s="1" t="s">
        <v>70</v>
      </c>
      <c r="D60">
        <v>0.217</v>
      </c>
      <c r="E60" t="s">
        <v>13</v>
      </c>
      <c r="F60" t="str">
        <f t="shared" si="0"/>
        <v>na</v>
      </c>
      <c r="G60">
        <f>VLOOKUP($C60,'Lab Blank'!$D$4:$G$204,4,FALSE)</f>
        <v>0.3</v>
      </c>
      <c r="H60" t="str">
        <f t="shared" si="1"/>
        <v>na</v>
      </c>
    </row>
    <row r="61" spans="2:8">
      <c r="B61" s="1" t="s">
        <v>4</v>
      </c>
      <c r="C61" s="1" t="s">
        <v>71</v>
      </c>
      <c r="D61">
        <v>0.217</v>
      </c>
      <c r="E61" t="s">
        <v>13</v>
      </c>
      <c r="F61" t="str">
        <f t="shared" si="0"/>
        <v>na</v>
      </c>
      <c r="G61">
        <f>VLOOKUP($C61,'Lab Blank'!$D$4:$G$204,4,FALSE)</f>
        <v>0</v>
      </c>
      <c r="H61" t="str">
        <f t="shared" si="1"/>
        <v>na</v>
      </c>
    </row>
    <row r="62" spans="2:8">
      <c r="B62" s="1" t="s">
        <v>4</v>
      </c>
      <c r="C62" s="1" t="s">
        <v>72</v>
      </c>
      <c r="D62">
        <v>0.38900000000000001</v>
      </c>
      <c r="E62" t="s">
        <v>24</v>
      </c>
      <c r="F62">
        <f t="shared" si="0"/>
        <v>0.38900000000000001</v>
      </c>
      <c r="G62">
        <f>VLOOKUP($C62,'Lab Blank'!$D$4:$G$204,4,FALSE)</f>
        <v>0.434</v>
      </c>
      <c r="H62" t="str">
        <f t="shared" si="1"/>
        <v>na</v>
      </c>
    </row>
    <row r="63" spans="2:8">
      <c r="B63" s="1" t="s">
        <v>4</v>
      </c>
      <c r="C63" s="1" t="s">
        <v>73</v>
      </c>
      <c r="D63">
        <v>0.217</v>
      </c>
      <c r="E63" t="s">
        <v>13</v>
      </c>
      <c r="F63" t="str">
        <f t="shared" si="0"/>
        <v>na</v>
      </c>
      <c r="G63">
        <f>VLOOKUP($C63,'Lab Blank'!$D$4:$G$204,4,FALSE)</f>
        <v>0</v>
      </c>
      <c r="H63" t="str">
        <f t="shared" si="1"/>
        <v>na</v>
      </c>
    </row>
    <row r="64" spans="2:8">
      <c r="B64" s="1" t="s">
        <v>4</v>
      </c>
      <c r="C64" s="1" t="s">
        <v>74</v>
      </c>
      <c r="D64">
        <v>0.217</v>
      </c>
      <c r="E64" t="s">
        <v>13</v>
      </c>
      <c r="F64" t="str">
        <f t="shared" si="0"/>
        <v>na</v>
      </c>
      <c r="G64">
        <f>VLOOKUP($C64,'Lab Blank'!$D$4:$G$204,4,FALSE)</f>
        <v>0</v>
      </c>
      <c r="H64" t="str">
        <f t="shared" si="1"/>
        <v>na</v>
      </c>
    </row>
    <row r="65" spans="2:8">
      <c r="B65" s="1" t="s">
        <v>4</v>
      </c>
      <c r="C65" s="1" t="s">
        <v>75</v>
      </c>
      <c r="D65">
        <v>0.255</v>
      </c>
      <c r="E65" t="s">
        <v>49</v>
      </c>
      <c r="F65">
        <f t="shared" si="0"/>
        <v>0.255</v>
      </c>
      <c r="G65">
        <f>VLOOKUP($C65,'Lab Blank'!$D$4:$G$204,4,FALSE)</f>
        <v>0.38900000000000001</v>
      </c>
      <c r="H65" t="str">
        <f t="shared" si="1"/>
        <v>na</v>
      </c>
    </row>
    <row r="66" spans="2:8">
      <c r="B66" s="1" t="s">
        <v>4</v>
      </c>
      <c r="C66" s="1" t="s">
        <v>76</v>
      </c>
      <c r="D66">
        <v>0.26900000000000002</v>
      </c>
      <c r="E66" t="s">
        <v>77</v>
      </c>
      <c r="F66">
        <f t="shared" si="0"/>
        <v>0.26900000000000002</v>
      </c>
      <c r="G66">
        <f>VLOOKUP($C66,'Lab Blank'!$D$4:$G$204,4,FALSE)</f>
        <v>0.24</v>
      </c>
      <c r="H66" t="str">
        <f t="shared" si="1"/>
        <v>na</v>
      </c>
    </row>
    <row r="67" spans="2:8">
      <c r="B67" s="1" t="s">
        <v>4</v>
      </c>
      <c r="C67" s="1" t="s">
        <v>78</v>
      </c>
      <c r="D67">
        <v>1.86</v>
      </c>
      <c r="E67" t="s">
        <v>40</v>
      </c>
      <c r="F67">
        <f t="shared" si="0"/>
        <v>1.86</v>
      </c>
      <c r="G67">
        <f>VLOOKUP($C67,'Lab Blank'!$D$4:$G$204,4,FALSE)</f>
        <v>2.86</v>
      </c>
      <c r="H67" t="str">
        <f t="shared" si="1"/>
        <v>na</v>
      </c>
    </row>
    <row r="68" spans="2:8">
      <c r="B68" s="1" t="s">
        <v>4</v>
      </c>
      <c r="C68" s="1" t="s">
        <v>79</v>
      </c>
      <c r="D68">
        <v>0.217</v>
      </c>
      <c r="E68" t="s">
        <v>13</v>
      </c>
      <c r="F68" t="str">
        <f t="shared" si="0"/>
        <v>na</v>
      </c>
      <c r="G68">
        <f>VLOOKUP($C68,'Lab Blank'!$D$4:$G$204,4,FALSE)</f>
        <v>0</v>
      </c>
      <c r="H68" t="str">
        <f t="shared" si="1"/>
        <v>na</v>
      </c>
    </row>
    <row r="69" spans="2:8">
      <c r="B69" s="1" t="s">
        <v>4</v>
      </c>
      <c r="C69" s="1" t="s">
        <v>80</v>
      </c>
      <c r="D69">
        <v>0.84</v>
      </c>
      <c r="E69" t="s">
        <v>24</v>
      </c>
      <c r="F69">
        <f t="shared" si="0"/>
        <v>0.84</v>
      </c>
      <c r="G69">
        <f>VLOOKUP($C69,'Lab Blank'!$D$4:$G$204,4,FALSE)</f>
        <v>1.19</v>
      </c>
      <c r="H69" t="str">
        <f t="shared" si="1"/>
        <v>na</v>
      </c>
    </row>
    <row r="70" spans="2:8">
      <c r="B70" s="1" t="s">
        <v>4</v>
      </c>
      <c r="C70" s="1" t="s">
        <v>81</v>
      </c>
      <c r="D70">
        <v>0.84499999999999997</v>
      </c>
      <c r="E70" t="s">
        <v>24</v>
      </c>
      <c r="F70">
        <f t="shared" ref="F70:F133" si="2">IF(OR(LEFT(C70,3)&lt;&gt;"PCB",RIGHT(C70,1)="L",NOT(ISERROR(SEARCH("U",E70)))),"na",D70)</f>
        <v>0.84499999999999997</v>
      </c>
      <c r="G70">
        <f>VLOOKUP($C70,'Lab Blank'!$D$4:$G$204,4,FALSE)</f>
        <v>1.34</v>
      </c>
      <c r="H70" t="str">
        <f t="shared" ref="H70:H133" si="3">IF(OR($F70="na",$F70&lt;3*G70),"na",$F70)</f>
        <v>na</v>
      </c>
    </row>
    <row r="71" spans="2:8">
      <c r="B71" s="1" t="s">
        <v>4</v>
      </c>
      <c r="C71" s="1" t="s">
        <v>82</v>
      </c>
      <c r="D71">
        <v>0.217</v>
      </c>
      <c r="E71" t="s">
        <v>13</v>
      </c>
      <c r="F71" t="str">
        <f t="shared" si="2"/>
        <v>na</v>
      </c>
      <c r="G71">
        <f>VLOOKUP($C71,'Lab Blank'!$D$4:$G$204,4,FALSE)</f>
        <v>0</v>
      </c>
      <c r="H71" t="str">
        <f t="shared" si="3"/>
        <v>na</v>
      </c>
    </row>
    <row r="72" spans="2:8">
      <c r="B72" s="1" t="s">
        <v>4</v>
      </c>
      <c r="C72" s="1" t="s">
        <v>83</v>
      </c>
      <c r="D72">
        <v>1.41</v>
      </c>
      <c r="E72" t="s">
        <v>24</v>
      </c>
      <c r="F72">
        <f t="shared" si="2"/>
        <v>1.41</v>
      </c>
      <c r="G72">
        <f>VLOOKUP($C72,'Lab Blank'!$D$4:$G$204,4,FALSE)</f>
        <v>0.496</v>
      </c>
      <c r="H72" t="str">
        <f t="shared" si="3"/>
        <v>na</v>
      </c>
    </row>
    <row r="73" spans="2:8">
      <c r="B73" s="1" t="s">
        <v>4</v>
      </c>
      <c r="C73" s="1" t="s">
        <v>84</v>
      </c>
      <c r="D73">
        <v>0.217</v>
      </c>
      <c r="E73" t="s">
        <v>13</v>
      </c>
      <c r="F73" t="str">
        <f t="shared" si="2"/>
        <v>na</v>
      </c>
      <c r="G73">
        <f>VLOOKUP($C73,'Lab Blank'!$D$4:$G$204,4,FALSE)</f>
        <v>0</v>
      </c>
      <c r="H73" t="str">
        <f t="shared" si="3"/>
        <v>na</v>
      </c>
    </row>
    <row r="74" spans="2:8">
      <c r="B74" s="1" t="s">
        <v>4</v>
      </c>
      <c r="C74" s="1" t="s">
        <v>85</v>
      </c>
      <c r="D74">
        <v>0.217</v>
      </c>
      <c r="E74" t="s">
        <v>13</v>
      </c>
      <c r="F74" t="str">
        <f t="shared" si="2"/>
        <v>na</v>
      </c>
      <c r="G74">
        <f>VLOOKUP($C74,'Lab Blank'!$D$4:$G$204,4,FALSE)</f>
        <v>0</v>
      </c>
      <c r="H74" t="str">
        <f t="shared" si="3"/>
        <v>na</v>
      </c>
    </row>
    <row r="75" spans="2:8">
      <c r="B75" s="1" t="s">
        <v>4</v>
      </c>
      <c r="C75" s="1" t="s">
        <v>86</v>
      </c>
      <c r="D75">
        <v>0.217</v>
      </c>
      <c r="E75" t="s">
        <v>13</v>
      </c>
      <c r="F75" t="str">
        <f t="shared" si="2"/>
        <v>na</v>
      </c>
      <c r="G75">
        <f>VLOOKUP($C75,'Lab Blank'!$D$4:$G$204,4,FALSE)</f>
        <v>0</v>
      </c>
      <c r="H75" t="str">
        <f t="shared" si="3"/>
        <v>na</v>
      </c>
    </row>
    <row r="76" spans="2:8">
      <c r="B76" s="1" t="s">
        <v>4</v>
      </c>
      <c r="C76" s="1" t="s">
        <v>87</v>
      </c>
      <c r="D76">
        <v>0.217</v>
      </c>
      <c r="E76" t="s">
        <v>13</v>
      </c>
      <c r="F76" t="str">
        <f t="shared" si="2"/>
        <v>na</v>
      </c>
      <c r="G76">
        <f>VLOOKUP($C76,'Lab Blank'!$D$4:$G$204,4,FALSE)</f>
        <v>0</v>
      </c>
      <c r="H76" t="str">
        <f t="shared" si="3"/>
        <v>na</v>
      </c>
    </row>
    <row r="77" spans="2:8">
      <c r="B77" s="1" t="s">
        <v>4</v>
      </c>
      <c r="C77" s="1" t="s">
        <v>88</v>
      </c>
      <c r="D77">
        <v>0.217</v>
      </c>
      <c r="E77" t="s">
        <v>13</v>
      </c>
      <c r="F77" t="str">
        <f t="shared" si="2"/>
        <v>na</v>
      </c>
      <c r="G77">
        <f>VLOOKUP($C77,'Lab Blank'!$D$4:$G$204,4,FALSE)</f>
        <v>0</v>
      </c>
      <c r="H77" t="str">
        <f t="shared" si="3"/>
        <v>na</v>
      </c>
    </row>
    <row r="78" spans="2:8">
      <c r="B78" s="1" t="s">
        <v>4</v>
      </c>
      <c r="C78" s="1" t="s">
        <v>89</v>
      </c>
      <c r="D78">
        <v>0.217</v>
      </c>
      <c r="E78" t="s">
        <v>13</v>
      </c>
      <c r="F78" t="str">
        <f t="shared" si="2"/>
        <v>na</v>
      </c>
      <c r="G78">
        <f>VLOOKUP($C78,'Lab Blank'!$D$4:$G$204,4,FALSE)</f>
        <v>0</v>
      </c>
      <c r="H78" t="str">
        <f t="shared" si="3"/>
        <v>na</v>
      </c>
    </row>
    <row r="79" spans="2:8">
      <c r="B79" s="1" t="s">
        <v>4</v>
      </c>
      <c r="C79" s="1" t="s">
        <v>90</v>
      </c>
      <c r="D79">
        <v>0.217</v>
      </c>
      <c r="E79" t="s">
        <v>13</v>
      </c>
      <c r="F79" t="str">
        <f t="shared" si="2"/>
        <v>na</v>
      </c>
      <c r="G79">
        <f>VLOOKUP($C79,'Lab Blank'!$D$4:$G$204,4,FALSE)</f>
        <v>0</v>
      </c>
      <c r="H79" t="str">
        <f t="shared" si="3"/>
        <v>na</v>
      </c>
    </row>
    <row r="80" spans="2:8">
      <c r="B80" s="1" t="s">
        <v>4</v>
      </c>
      <c r="C80" s="1" t="s">
        <v>91</v>
      </c>
      <c r="D80">
        <v>0.217</v>
      </c>
      <c r="E80" t="s">
        <v>13</v>
      </c>
      <c r="F80" t="str">
        <f t="shared" si="2"/>
        <v>na</v>
      </c>
      <c r="G80">
        <f>VLOOKUP($C80,'Lab Blank'!$D$4:$G$204,4,FALSE)</f>
        <v>0</v>
      </c>
      <c r="H80" t="str">
        <f t="shared" si="3"/>
        <v>na</v>
      </c>
    </row>
    <row r="81" spans="2:8">
      <c r="B81" s="1" t="s">
        <v>4</v>
      </c>
      <c r="C81" s="1" t="s">
        <v>92</v>
      </c>
      <c r="D81">
        <v>0.80900000000000005</v>
      </c>
      <c r="E81" t="s">
        <v>49</v>
      </c>
      <c r="F81">
        <f t="shared" si="2"/>
        <v>0.80900000000000005</v>
      </c>
      <c r="G81">
        <f>VLOOKUP($C81,'Lab Blank'!$D$4:$G$204,4,FALSE)</f>
        <v>1.22</v>
      </c>
      <c r="H81" t="str">
        <f t="shared" si="3"/>
        <v>na</v>
      </c>
    </row>
    <row r="82" spans="2:8">
      <c r="B82" s="1" t="s">
        <v>4</v>
      </c>
      <c r="C82" s="1" t="s">
        <v>93</v>
      </c>
      <c r="D82">
        <v>0.248</v>
      </c>
      <c r="E82" t="s">
        <v>24</v>
      </c>
      <c r="F82">
        <f t="shared" si="2"/>
        <v>0.248</v>
      </c>
      <c r="G82">
        <f>VLOOKUP($C82,'Lab Blank'!$D$4:$G$204,4,FALSE)</f>
        <v>0.51400000000000001</v>
      </c>
      <c r="H82" t="str">
        <f t="shared" si="3"/>
        <v>na</v>
      </c>
    </row>
    <row r="83" spans="2:8">
      <c r="B83" s="1" t="s">
        <v>4</v>
      </c>
      <c r="C83" s="1" t="s">
        <v>94</v>
      </c>
      <c r="D83">
        <v>0.27</v>
      </c>
      <c r="E83" t="s">
        <v>95</v>
      </c>
      <c r="F83">
        <f t="shared" si="2"/>
        <v>0.27</v>
      </c>
      <c r="G83">
        <f>VLOOKUP($C83,'Lab Blank'!$D$4:$G$204,4,FALSE)</f>
        <v>0.23799999999999999</v>
      </c>
      <c r="H83" t="str">
        <f t="shared" si="3"/>
        <v>na</v>
      </c>
    </row>
    <row r="84" spans="2:8">
      <c r="B84" s="1" t="s">
        <v>4</v>
      </c>
      <c r="C84" s="1" t="s">
        <v>96</v>
      </c>
      <c r="D84">
        <v>1.06</v>
      </c>
      <c r="E84" t="s">
        <v>49</v>
      </c>
      <c r="F84">
        <f t="shared" si="2"/>
        <v>1.06</v>
      </c>
      <c r="G84">
        <f>VLOOKUP($C84,'Lab Blank'!$D$4:$G$204,4,FALSE)</f>
        <v>1.36</v>
      </c>
      <c r="H84" t="str">
        <f t="shared" si="3"/>
        <v>na</v>
      </c>
    </row>
    <row r="85" spans="2:8">
      <c r="B85" s="1" t="s">
        <v>4</v>
      </c>
      <c r="C85" s="1" t="s">
        <v>97</v>
      </c>
      <c r="D85">
        <v>0.318</v>
      </c>
      <c r="E85" t="s">
        <v>98</v>
      </c>
      <c r="F85">
        <f t="shared" si="2"/>
        <v>0.318</v>
      </c>
      <c r="G85">
        <f>VLOOKUP($C85,'Lab Blank'!$D$4:$G$204,4,FALSE)</f>
        <v>0.42</v>
      </c>
      <c r="H85" t="str">
        <f t="shared" si="3"/>
        <v>na</v>
      </c>
    </row>
    <row r="86" spans="2:8">
      <c r="B86" s="1" t="s">
        <v>4</v>
      </c>
      <c r="C86" s="1" t="s">
        <v>99</v>
      </c>
      <c r="D86">
        <v>0.217</v>
      </c>
      <c r="E86" t="s">
        <v>13</v>
      </c>
      <c r="F86" t="str">
        <f t="shared" si="2"/>
        <v>na</v>
      </c>
      <c r="G86">
        <f>VLOOKUP($C86,'Lab Blank'!$D$4:$G$204,4,FALSE)</f>
        <v>0</v>
      </c>
      <c r="H86" t="str">
        <f t="shared" si="3"/>
        <v>na</v>
      </c>
    </row>
    <row r="87" spans="2:8">
      <c r="B87" s="1" t="s">
        <v>4</v>
      </c>
      <c r="C87" s="1" t="s">
        <v>100</v>
      </c>
      <c r="D87">
        <v>1.57</v>
      </c>
      <c r="E87" t="s">
        <v>49</v>
      </c>
      <c r="F87">
        <f t="shared" si="2"/>
        <v>1.57</v>
      </c>
      <c r="G87">
        <f>VLOOKUP($C87,'Lab Blank'!$D$4:$G$204,4,FALSE)</f>
        <v>2.35</v>
      </c>
      <c r="H87" t="str">
        <f t="shared" si="3"/>
        <v>na</v>
      </c>
    </row>
    <row r="88" spans="2:8">
      <c r="B88" s="1" t="s">
        <v>4</v>
      </c>
      <c r="C88" s="1" t="s">
        <v>101</v>
      </c>
      <c r="D88">
        <v>0.24099999999999999</v>
      </c>
      <c r="E88" t="s">
        <v>77</v>
      </c>
      <c r="F88">
        <f t="shared" si="2"/>
        <v>0.24099999999999999</v>
      </c>
      <c r="G88">
        <f>VLOOKUP($C88,'Lab Blank'!$D$4:$G$204,4,FALSE)</f>
        <v>0.54600000000000004</v>
      </c>
      <c r="H88" t="str">
        <f t="shared" si="3"/>
        <v>na</v>
      </c>
    </row>
    <row r="89" spans="2:8">
      <c r="B89" s="1" t="s">
        <v>4</v>
      </c>
      <c r="C89" s="1" t="s">
        <v>102</v>
      </c>
      <c r="D89">
        <v>1.38</v>
      </c>
      <c r="E89" t="s">
        <v>49</v>
      </c>
      <c r="F89">
        <f t="shared" si="2"/>
        <v>1.38</v>
      </c>
      <c r="G89">
        <f>VLOOKUP($C89,'Lab Blank'!$D$4:$G$204,4,FALSE)</f>
        <v>2.62</v>
      </c>
      <c r="H89" t="str">
        <f t="shared" si="3"/>
        <v>na</v>
      </c>
    </row>
    <row r="90" spans="2:8">
      <c r="B90" s="1" t="s">
        <v>4</v>
      </c>
      <c r="C90" s="1" t="s">
        <v>103</v>
      </c>
      <c r="D90">
        <v>0.217</v>
      </c>
      <c r="E90" t="s">
        <v>13</v>
      </c>
      <c r="F90" t="str">
        <f t="shared" si="2"/>
        <v>na</v>
      </c>
      <c r="G90">
        <f>VLOOKUP($C90,'Lab Blank'!$D$4:$G$204,4,FALSE)</f>
        <v>0</v>
      </c>
      <c r="H90" t="str">
        <f t="shared" si="3"/>
        <v>na</v>
      </c>
    </row>
    <row r="91" spans="2:8">
      <c r="B91" s="1" t="s">
        <v>4</v>
      </c>
      <c r="C91" s="1" t="s">
        <v>104</v>
      </c>
      <c r="D91">
        <v>0.217</v>
      </c>
      <c r="E91" t="s">
        <v>13</v>
      </c>
      <c r="F91" t="str">
        <f t="shared" si="2"/>
        <v>na</v>
      </c>
      <c r="G91">
        <f>VLOOKUP($C91,'Lab Blank'!$D$4:$G$204,4,FALSE)</f>
        <v>0</v>
      </c>
      <c r="H91" t="str">
        <f t="shared" si="3"/>
        <v>na</v>
      </c>
    </row>
    <row r="92" spans="2:8">
      <c r="B92" s="1" t="s">
        <v>4</v>
      </c>
      <c r="C92" s="1" t="s">
        <v>105</v>
      </c>
      <c r="D92">
        <v>0.217</v>
      </c>
      <c r="E92" t="s">
        <v>13</v>
      </c>
      <c r="F92" t="str">
        <f t="shared" si="2"/>
        <v>na</v>
      </c>
      <c r="G92">
        <f>VLOOKUP($C92,'Lab Blank'!$D$4:$G$204,4,FALSE)</f>
        <v>0</v>
      </c>
      <c r="H92" t="str">
        <f t="shared" si="3"/>
        <v>na</v>
      </c>
    </row>
    <row r="93" spans="2:8">
      <c r="B93" s="1" t="s">
        <v>4</v>
      </c>
      <c r="C93" s="1" t="s">
        <v>106</v>
      </c>
      <c r="D93">
        <v>0.217</v>
      </c>
      <c r="E93" t="s">
        <v>13</v>
      </c>
      <c r="F93" t="str">
        <f t="shared" si="2"/>
        <v>na</v>
      </c>
      <c r="G93">
        <f>VLOOKUP($C93,'Lab Blank'!$D$4:$G$204,4,FALSE)</f>
        <v>0</v>
      </c>
      <c r="H93" t="str">
        <f t="shared" si="3"/>
        <v>na</v>
      </c>
    </row>
    <row r="94" spans="2:8">
      <c r="B94" s="1" t="s">
        <v>4</v>
      </c>
      <c r="C94" s="1" t="s">
        <v>107</v>
      </c>
      <c r="D94">
        <v>0.502</v>
      </c>
      <c r="E94" t="s">
        <v>24</v>
      </c>
      <c r="F94">
        <f t="shared" si="2"/>
        <v>0.502</v>
      </c>
      <c r="G94">
        <f>VLOOKUP($C94,'Lab Blank'!$D$4:$G$204,4,FALSE)</f>
        <v>0.42</v>
      </c>
      <c r="H94" t="str">
        <f t="shared" si="3"/>
        <v>na</v>
      </c>
    </row>
    <row r="95" spans="2:8">
      <c r="B95" s="1" t="s">
        <v>4</v>
      </c>
      <c r="C95" s="1" t="s">
        <v>108</v>
      </c>
      <c r="D95">
        <v>0.217</v>
      </c>
      <c r="E95" t="s">
        <v>13</v>
      </c>
      <c r="F95" t="str">
        <f t="shared" si="2"/>
        <v>na</v>
      </c>
      <c r="G95">
        <f>VLOOKUP($C95,'Lab Blank'!$D$4:$G$204,4,FALSE)</f>
        <v>0</v>
      </c>
      <c r="H95" t="str">
        <f t="shared" si="3"/>
        <v>na</v>
      </c>
    </row>
    <row r="96" spans="2:8">
      <c r="B96" s="1" t="s">
        <v>4</v>
      </c>
      <c r="C96" s="1" t="s">
        <v>109</v>
      </c>
      <c r="D96">
        <v>0.217</v>
      </c>
      <c r="E96" t="s">
        <v>13</v>
      </c>
      <c r="F96" t="str">
        <f t="shared" si="2"/>
        <v>na</v>
      </c>
      <c r="G96">
        <f>VLOOKUP($C96,'Lab Blank'!$D$4:$G$204,4,FALSE)</f>
        <v>0</v>
      </c>
      <c r="H96" t="str">
        <f t="shared" si="3"/>
        <v>na</v>
      </c>
    </row>
    <row r="97" spans="2:8">
      <c r="B97" s="1" t="s">
        <v>4</v>
      </c>
      <c r="C97" s="1" t="s">
        <v>110</v>
      </c>
      <c r="D97">
        <v>0.217</v>
      </c>
      <c r="E97" t="s">
        <v>34</v>
      </c>
      <c r="F97" t="str">
        <f t="shared" si="2"/>
        <v>na</v>
      </c>
      <c r="G97">
        <f>VLOOKUP($C97,'Lab Blank'!$D$4:$G$204,4,FALSE)</f>
        <v>0</v>
      </c>
      <c r="H97" t="str">
        <f t="shared" si="3"/>
        <v>na</v>
      </c>
    </row>
    <row r="98" spans="2:8">
      <c r="B98" s="1" t="s">
        <v>4</v>
      </c>
      <c r="C98" s="1" t="s">
        <v>111</v>
      </c>
      <c r="D98">
        <v>1.34</v>
      </c>
      <c r="E98" t="s">
        <v>49</v>
      </c>
      <c r="F98">
        <f t="shared" si="2"/>
        <v>1.34</v>
      </c>
      <c r="G98">
        <f>VLOOKUP($C98,'Lab Blank'!$D$4:$G$204,4,FALSE)</f>
        <v>1.66</v>
      </c>
      <c r="H98" t="str">
        <f t="shared" si="3"/>
        <v>na</v>
      </c>
    </row>
    <row r="99" spans="2:8">
      <c r="B99" s="1" t="s">
        <v>4</v>
      </c>
      <c r="C99" s="1" t="s">
        <v>112</v>
      </c>
      <c r="D99">
        <v>0.217</v>
      </c>
      <c r="E99" t="s">
        <v>13</v>
      </c>
      <c r="F99" t="str">
        <f t="shared" si="2"/>
        <v>na</v>
      </c>
      <c r="G99">
        <f>VLOOKUP($C99,'Lab Blank'!$D$4:$G$204,4,FALSE)</f>
        <v>0</v>
      </c>
      <c r="H99" t="str">
        <f t="shared" si="3"/>
        <v>na</v>
      </c>
    </row>
    <row r="100" spans="2:8">
      <c r="B100" s="1" t="s">
        <v>4</v>
      </c>
      <c r="C100" s="1" t="s">
        <v>113</v>
      </c>
      <c r="D100">
        <v>0.217</v>
      </c>
      <c r="E100" t="s">
        <v>13</v>
      </c>
      <c r="F100" t="str">
        <f t="shared" si="2"/>
        <v>na</v>
      </c>
      <c r="G100">
        <f>VLOOKUP($C100,'Lab Blank'!$D$4:$G$204,4,FALSE)</f>
        <v>0</v>
      </c>
      <c r="H100" t="str">
        <f t="shared" si="3"/>
        <v>na</v>
      </c>
    </row>
    <row r="101" spans="2:8">
      <c r="B101" s="1" t="s">
        <v>4</v>
      </c>
      <c r="C101" s="1" t="s">
        <v>114</v>
      </c>
      <c r="D101">
        <v>0.217</v>
      </c>
      <c r="E101" t="s">
        <v>13</v>
      </c>
      <c r="F101" t="str">
        <f t="shared" si="2"/>
        <v>na</v>
      </c>
      <c r="G101">
        <f>VLOOKUP($C101,'Lab Blank'!$D$4:$G$204,4,FALSE)</f>
        <v>0</v>
      </c>
      <c r="H101" t="str">
        <f t="shared" si="3"/>
        <v>na</v>
      </c>
    </row>
    <row r="102" spans="2:8">
      <c r="B102" s="1" t="s">
        <v>4</v>
      </c>
      <c r="C102" s="1" t="s">
        <v>115</v>
      </c>
      <c r="D102">
        <v>1.1599999999999999</v>
      </c>
      <c r="E102" t="s">
        <v>24</v>
      </c>
      <c r="F102">
        <f t="shared" si="2"/>
        <v>1.1599999999999999</v>
      </c>
      <c r="G102">
        <f>VLOOKUP($C102,'Lab Blank'!$D$4:$G$204,4,FALSE)</f>
        <v>1.34</v>
      </c>
      <c r="H102" t="str">
        <f t="shared" si="3"/>
        <v>na</v>
      </c>
    </row>
    <row r="103" spans="2:8">
      <c r="B103" s="1" t="s">
        <v>4</v>
      </c>
      <c r="C103" s="1" t="s">
        <v>116</v>
      </c>
      <c r="D103">
        <v>0.217</v>
      </c>
      <c r="E103" t="s">
        <v>13</v>
      </c>
      <c r="F103" t="str">
        <f t="shared" si="2"/>
        <v>na</v>
      </c>
      <c r="G103">
        <f>VLOOKUP($C103,'Lab Blank'!$D$4:$G$204,4,FALSE)</f>
        <v>0</v>
      </c>
      <c r="H103" t="str">
        <f t="shared" si="3"/>
        <v>na</v>
      </c>
    </row>
    <row r="104" spans="2:8">
      <c r="B104" s="1" t="s">
        <v>4</v>
      </c>
      <c r="C104" s="1" t="s">
        <v>117</v>
      </c>
      <c r="D104">
        <v>0.217</v>
      </c>
      <c r="E104" t="s">
        <v>13</v>
      </c>
      <c r="F104" t="str">
        <f t="shared" si="2"/>
        <v>na</v>
      </c>
      <c r="G104">
        <f>VLOOKUP($C104,'Lab Blank'!$D$4:$G$204,4,FALSE)</f>
        <v>0</v>
      </c>
      <c r="H104" t="str">
        <f t="shared" si="3"/>
        <v>na</v>
      </c>
    </row>
    <row r="105" spans="2:8">
      <c r="B105" s="1" t="s">
        <v>4</v>
      </c>
      <c r="C105" s="1" t="s">
        <v>118</v>
      </c>
      <c r="D105">
        <v>0.217</v>
      </c>
      <c r="E105" t="s">
        <v>13</v>
      </c>
      <c r="F105" t="str">
        <f t="shared" si="2"/>
        <v>na</v>
      </c>
      <c r="G105">
        <f>VLOOKUP($C105,'Lab Blank'!$D$4:$G$204,4,FALSE)</f>
        <v>0</v>
      </c>
      <c r="H105" t="str">
        <f t="shared" si="3"/>
        <v>na</v>
      </c>
    </row>
    <row r="106" spans="2:8">
      <c r="B106" s="1" t="s">
        <v>4</v>
      </c>
      <c r="C106" s="1" t="s">
        <v>119</v>
      </c>
      <c r="D106">
        <v>0.22</v>
      </c>
      <c r="E106" t="s">
        <v>13</v>
      </c>
      <c r="F106" t="str">
        <f t="shared" si="2"/>
        <v>na</v>
      </c>
      <c r="G106">
        <f>VLOOKUP($C106,'Lab Blank'!$D$4:$G$204,4,FALSE)</f>
        <v>0</v>
      </c>
      <c r="H106" t="str">
        <f t="shared" si="3"/>
        <v>na</v>
      </c>
    </row>
    <row r="107" spans="2:8">
      <c r="B107" s="1" t="s">
        <v>4</v>
      </c>
      <c r="C107" s="1" t="s">
        <v>120</v>
      </c>
      <c r="D107">
        <v>0.26700000000000002</v>
      </c>
      <c r="E107" t="s">
        <v>13</v>
      </c>
      <c r="F107" t="str">
        <f t="shared" si="2"/>
        <v>na</v>
      </c>
      <c r="G107">
        <f>VLOOKUP($C107,'Lab Blank'!$D$4:$G$204,4,FALSE)</f>
        <v>0</v>
      </c>
      <c r="H107" t="str">
        <f t="shared" si="3"/>
        <v>na</v>
      </c>
    </row>
    <row r="108" spans="2:8">
      <c r="B108" s="1" t="s">
        <v>4</v>
      </c>
      <c r="C108" s="1" t="s">
        <v>121</v>
      </c>
      <c r="D108">
        <v>0.217</v>
      </c>
      <c r="E108" t="s">
        <v>13</v>
      </c>
      <c r="F108" t="str">
        <f t="shared" si="2"/>
        <v>na</v>
      </c>
      <c r="G108">
        <f>VLOOKUP($C108,'Lab Blank'!$D$4:$G$204,4,FALSE)</f>
        <v>0</v>
      </c>
      <c r="H108" t="str">
        <f t="shared" si="3"/>
        <v>na</v>
      </c>
    </row>
    <row r="109" spans="2:8">
      <c r="B109" s="1" t="s">
        <v>4</v>
      </c>
      <c r="C109" s="1" t="s">
        <v>122</v>
      </c>
      <c r="D109">
        <v>0.32300000000000001</v>
      </c>
      <c r="E109" t="s">
        <v>98</v>
      </c>
      <c r="F109">
        <f t="shared" si="2"/>
        <v>0.32300000000000001</v>
      </c>
      <c r="G109">
        <f>VLOOKUP($C109,'Lab Blank'!$D$4:$G$204,4,FALSE)</f>
        <v>0</v>
      </c>
      <c r="H109">
        <f t="shared" si="3"/>
        <v>0.32300000000000001</v>
      </c>
    </row>
    <row r="110" spans="2:8">
      <c r="B110" s="1" t="s">
        <v>4</v>
      </c>
      <c r="C110" s="1" t="s">
        <v>123</v>
      </c>
      <c r="D110">
        <v>1.38</v>
      </c>
      <c r="E110" t="s">
        <v>98</v>
      </c>
      <c r="F110">
        <f t="shared" si="2"/>
        <v>1.38</v>
      </c>
      <c r="G110">
        <f>VLOOKUP($C110,'Lab Blank'!$D$4:$G$204,4,FALSE)</f>
        <v>1.39</v>
      </c>
      <c r="H110" t="str">
        <f t="shared" si="3"/>
        <v>na</v>
      </c>
    </row>
    <row r="111" spans="2:8">
      <c r="B111" s="1" t="s">
        <v>4</v>
      </c>
      <c r="C111" s="1" t="s">
        <v>124</v>
      </c>
      <c r="D111">
        <v>0.28100000000000003</v>
      </c>
      <c r="E111" t="s">
        <v>13</v>
      </c>
      <c r="F111" t="str">
        <f t="shared" si="2"/>
        <v>na</v>
      </c>
      <c r="G111">
        <f>VLOOKUP($C111,'Lab Blank'!$D$4:$G$204,4,FALSE)</f>
        <v>0</v>
      </c>
      <c r="H111" t="str">
        <f t="shared" si="3"/>
        <v>na</v>
      </c>
    </row>
    <row r="112" spans="2:8">
      <c r="B112" s="1" t="s">
        <v>4</v>
      </c>
      <c r="C112" s="1" t="s">
        <v>125</v>
      </c>
      <c r="D112">
        <v>0.27100000000000002</v>
      </c>
      <c r="E112" t="s">
        <v>13</v>
      </c>
      <c r="F112" t="str">
        <f t="shared" si="2"/>
        <v>na</v>
      </c>
      <c r="G112">
        <f>VLOOKUP($C112,'Lab Blank'!$D$4:$G$204,4,FALSE)</f>
        <v>0</v>
      </c>
      <c r="H112" t="str">
        <f t="shared" si="3"/>
        <v>na</v>
      </c>
    </row>
    <row r="113" spans="2:8">
      <c r="B113" s="1" t="s">
        <v>4</v>
      </c>
      <c r="C113" s="1" t="s">
        <v>126</v>
      </c>
      <c r="D113">
        <v>0.40400000000000003</v>
      </c>
      <c r="E113" t="s">
        <v>24</v>
      </c>
      <c r="F113">
        <f t="shared" si="2"/>
        <v>0.40400000000000003</v>
      </c>
      <c r="G113">
        <f>VLOOKUP($C113,'Lab Blank'!$D$4:$G$204,4,FALSE)</f>
        <v>0.34200000000000003</v>
      </c>
      <c r="H113" t="str">
        <f t="shared" si="3"/>
        <v>na</v>
      </c>
    </row>
    <row r="114" spans="2:8">
      <c r="B114" s="1" t="s">
        <v>4</v>
      </c>
      <c r="C114" s="1" t="s">
        <v>127</v>
      </c>
      <c r="D114">
        <v>0.26</v>
      </c>
      <c r="E114" t="s">
        <v>13</v>
      </c>
      <c r="F114" t="str">
        <f t="shared" si="2"/>
        <v>na</v>
      </c>
      <c r="G114">
        <f>VLOOKUP($C114,'Lab Blank'!$D$4:$G$204,4,FALSE)</f>
        <v>0</v>
      </c>
      <c r="H114" t="str">
        <f t="shared" si="3"/>
        <v>na</v>
      </c>
    </row>
    <row r="115" spans="2:8">
      <c r="B115" s="1" t="s">
        <v>4</v>
      </c>
      <c r="C115" s="1" t="s">
        <v>128</v>
      </c>
      <c r="D115">
        <v>0.26500000000000001</v>
      </c>
      <c r="E115" t="s">
        <v>34</v>
      </c>
      <c r="F115" t="str">
        <f t="shared" si="2"/>
        <v>na</v>
      </c>
      <c r="G115">
        <f>VLOOKUP($C115,'Lab Blank'!$D$4:$G$204,4,FALSE)</f>
        <v>0</v>
      </c>
      <c r="H115" t="str">
        <f t="shared" si="3"/>
        <v>na</v>
      </c>
    </row>
    <row r="116" spans="2:8">
      <c r="B116" s="1" t="s">
        <v>4</v>
      </c>
      <c r="C116" s="1" t="s">
        <v>129</v>
      </c>
      <c r="D116">
        <v>0.30499999999999999</v>
      </c>
      <c r="E116" t="s">
        <v>49</v>
      </c>
      <c r="F116">
        <f t="shared" si="2"/>
        <v>0.30499999999999999</v>
      </c>
      <c r="G116">
        <f>VLOOKUP($C116,'Lab Blank'!$D$4:$G$204,4,FALSE)</f>
        <v>0.47699999999999998</v>
      </c>
      <c r="H116" t="str">
        <f t="shared" si="3"/>
        <v>na</v>
      </c>
    </row>
    <row r="117" spans="2:8">
      <c r="B117" s="1" t="s">
        <v>4</v>
      </c>
      <c r="C117" s="1" t="s">
        <v>130</v>
      </c>
      <c r="D117">
        <v>0.217</v>
      </c>
      <c r="E117" t="s">
        <v>13</v>
      </c>
      <c r="F117" t="str">
        <f t="shared" si="2"/>
        <v>na</v>
      </c>
      <c r="G117">
        <f>VLOOKUP($C117,'Lab Blank'!$D$4:$G$204,4,FALSE)</f>
        <v>0.26</v>
      </c>
      <c r="H117" t="str">
        <f t="shared" si="3"/>
        <v>na</v>
      </c>
    </row>
    <row r="118" spans="2:8">
      <c r="B118" s="1" t="s">
        <v>4</v>
      </c>
      <c r="C118" s="1" t="s">
        <v>131</v>
      </c>
      <c r="D118">
        <v>0.28000000000000003</v>
      </c>
      <c r="E118" t="s">
        <v>13</v>
      </c>
      <c r="F118" t="str">
        <f t="shared" si="2"/>
        <v>na</v>
      </c>
      <c r="G118">
        <f>VLOOKUP($C118,'Lab Blank'!$D$4:$G$204,4,FALSE)</f>
        <v>0</v>
      </c>
      <c r="H118" t="str">
        <f t="shared" si="3"/>
        <v>na</v>
      </c>
    </row>
    <row r="119" spans="2:8">
      <c r="B119" s="1" t="s">
        <v>4</v>
      </c>
      <c r="C119" s="1" t="s">
        <v>132</v>
      </c>
      <c r="D119">
        <v>0.24199999999999999</v>
      </c>
      <c r="E119" t="s">
        <v>34</v>
      </c>
      <c r="F119" t="str">
        <f t="shared" si="2"/>
        <v>na</v>
      </c>
      <c r="G119">
        <f>VLOOKUP($C119,'Lab Blank'!$D$4:$G$204,4,FALSE)</f>
        <v>0</v>
      </c>
      <c r="H119" t="str">
        <f t="shared" si="3"/>
        <v>na</v>
      </c>
    </row>
    <row r="120" spans="2:8">
      <c r="B120" s="1" t="s">
        <v>4</v>
      </c>
      <c r="C120" s="1" t="s">
        <v>133</v>
      </c>
      <c r="D120">
        <v>0.25</v>
      </c>
      <c r="E120" t="s">
        <v>13</v>
      </c>
      <c r="F120" t="str">
        <f t="shared" si="2"/>
        <v>na</v>
      </c>
      <c r="G120">
        <f>VLOOKUP($C120,'Lab Blank'!$D$4:$G$204,4,FALSE)</f>
        <v>0.31900000000000001</v>
      </c>
      <c r="H120" t="str">
        <f t="shared" si="3"/>
        <v>na</v>
      </c>
    </row>
    <row r="121" spans="2:8">
      <c r="B121" s="1" t="s">
        <v>4</v>
      </c>
      <c r="C121" s="1" t="s">
        <v>134</v>
      </c>
      <c r="D121">
        <v>0.26500000000000001</v>
      </c>
      <c r="E121" t="s">
        <v>13</v>
      </c>
      <c r="F121" t="str">
        <f t="shared" si="2"/>
        <v>na</v>
      </c>
      <c r="G121">
        <f>VLOOKUP($C121,'Lab Blank'!$D$4:$G$204,4,FALSE)</f>
        <v>0</v>
      </c>
      <c r="H121" t="str">
        <f t="shared" si="3"/>
        <v>na</v>
      </c>
    </row>
    <row r="122" spans="2:8">
      <c r="B122" s="1" t="s">
        <v>4</v>
      </c>
      <c r="C122" s="1" t="s">
        <v>135</v>
      </c>
      <c r="D122">
        <v>0.217</v>
      </c>
      <c r="E122" t="s">
        <v>13</v>
      </c>
      <c r="F122" t="str">
        <f t="shared" si="2"/>
        <v>na</v>
      </c>
      <c r="G122">
        <f>VLOOKUP($C122,'Lab Blank'!$D$4:$G$204,4,FALSE)</f>
        <v>0</v>
      </c>
      <c r="H122" t="str">
        <f t="shared" si="3"/>
        <v>na</v>
      </c>
    </row>
    <row r="123" spans="2:8">
      <c r="B123" s="1" t="s">
        <v>4</v>
      </c>
      <c r="C123" s="1" t="s">
        <v>136</v>
      </c>
      <c r="D123">
        <v>0.217</v>
      </c>
      <c r="E123" t="s">
        <v>13</v>
      </c>
      <c r="F123" t="str">
        <f t="shared" si="2"/>
        <v>na</v>
      </c>
      <c r="G123">
        <f>VLOOKUP($C123,'Lab Blank'!$D$4:$G$204,4,FALSE)</f>
        <v>0</v>
      </c>
      <c r="H123" t="str">
        <f t="shared" si="3"/>
        <v>na</v>
      </c>
    </row>
    <row r="124" spans="2:8">
      <c r="B124" s="1" t="s">
        <v>4</v>
      </c>
      <c r="C124" s="1" t="s">
        <v>137</v>
      </c>
      <c r="D124">
        <v>0.217</v>
      </c>
      <c r="E124" t="s">
        <v>13</v>
      </c>
      <c r="F124" t="str">
        <f t="shared" si="2"/>
        <v>na</v>
      </c>
      <c r="G124">
        <f>VLOOKUP($C124,'Lab Blank'!$D$4:$G$204,4,FALSE)</f>
        <v>0.29199999999999998</v>
      </c>
      <c r="H124" t="str">
        <f t="shared" si="3"/>
        <v>na</v>
      </c>
    </row>
    <row r="125" spans="2:8">
      <c r="B125" s="1" t="s">
        <v>4</v>
      </c>
      <c r="C125" s="1" t="s">
        <v>138</v>
      </c>
      <c r="D125">
        <v>0.73099999999999998</v>
      </c>
      <c r="E125" t="s">
        <v>49</v>
      </c>
      <c r="F125">
        <f t="shared" si="2"/>
        <v>0.73099999999999998</v>
      </c>
      <c r="G125">
        <f>VLOOKUP($C125,'Lab Blank'!$D$4:$G$204,4,FALSE)</f>
        <v>0.74</v>
      </c>
      <c r="H125" t="str">
        <f t="shared" si="3"/>
        <v>na</v>
      </c>
    </row>
    <row r="126" spans="2:8">
      <c r="B126" s="1" t="s">
        <v>4</v>
      </c>
      <c r="C126" s="1" t="s">
        <v>139</v>
      </c>
      <c r="D126">
        <v>0.217</v>
      </c>
      <c r="E126" t="s">
        <v>13</v>
      </c>
      <c r="F126" t="str">
        <f t="shared" si="2"/>
        <v>na</v>
      </c>
      <c r="G126">
        <f>VLOOKUP($C126,'Lab Blank'!$D$4:$G$204,4,FALSE)</f>
        <v>0</v>
      </c>
      <c r="H126" t="str">
        <f t="shared" si="3"/>
        <v>na</v>
      </c>
    </row>
    <row r="127" spans="2:8">
      <c r="B127" s="1" t="s">
        <v>4</v>
      </c>
      <c r="C127" s="1" t="s">
        <v>140</v>
      </c>
      <c r="D127">
        <v>0.217</v>
      </c>
      <c r="E127" t="s">
        <v>13</v>
      </c>
      <c r="F127" t="str">
        <f t="shared" si="2"/>
        <v>na</v>
      </c>
      <c r="G127">
        <f>VLOOKUP($C127,'Lab Blank'!$D$4:$G$204,4,FALSE)</f>
        <v>0</v>
      </c>
      <c r="H127" t="str">
        <f t="shared" si="3"/>
        <v>na</v>
      </c>
    </row>
    <row r="128" spans="2:8">
      <c r="B128" s="1" t="s">
        <v>4</v>
      </c>
      <c r="C128" s="1" t="s">
        <v>141</v>
      </c>
      <c r="D128">
        <v>0.217</v>
      </c>
      <c r="E128" t="s">
        <v>13</v>
      </c>
      <c r="F128" t="str">
        <f t="shared" si="2"/>
        <v>na</v>
      </c>
      <c r="G128">
        <f>VLOOKUP($C128,'Lab Blank'!$D$4:$G$204,4,FALSE)</f>
        <v>0</v>
      </c>
      <c r="H128" t="str">
        <f t="shared" si="3"/>
        <v>na</v>
      </c>
    </row>
    <row r="129" spans="2:8">
      <c r="B129" s="1" t="s">
        <v>4</v>
      </c>
      <c r="C129" s="1" t="s">
        <v>142</v>
      </c>
      <c r="D129">
        <v>1.1000000000000001</v>
      </c>
      <c r="E129" t="s">
        <v>49</v>
      </c>
      <c r="F129">
        <f t="shared" si="2"/>
        <v>1.1000000000000001</v>
      </c>
      <c r="G129">
        <f>VLOOKUP($C129,'Lab Blank'!$D$4:$G$204,4,FALSE)</f>
        <v>1.43</v>
      </c>
      <c r="H129" t="str">
        <f t="shared" si="3"/>
        <v>na</v>
      </c>
    </row>
    <row r="130" spans="2:8">
      <c r="B130" s="1" t="s">
        <v>4</v>
      </c>
      <c r="C130" s="1" t="s">
        <v>143</v>
      </c>
      <c r="D130">
        <v>0.217</v>
      </c>
      <c r="E130" t="s">
        <v>13</v>
      </c>
      <c r="F130" t="str">
        <f t="shared" si="2"/>
        <v>na</v>
      </c>
      <c r="G130">
        <f>VLOOKUP($C130,'Lab Blank'!$D$4:$G$204,4,FALSE)</f>
        <v>0</v>
      </c>
      <c r="H130" t="str">
        <f t="shared" si="3"/>
        <v>na</v>
      </c>
    </row>
    <row r="131" spans="2:8">
      <c r="B131" s="1" t="s">
        <v>4</v>
      </c>
      <c r="C131" s="1" t="s">
        <v>144</v>
      </c>
      <c r="D131">
        <v>0.26</v>
      </c>
      <c r="E131" t="s">
        <v>34</v>
      </c>
      <c r="F131" t="str">
        <f t="shared" si="2"/>
        <v>na</v>
      </c>
      <c r="G131">
        <f>VLOOKUP($C131,'Lab Blank'!$D$4:$G$204,4,FALSE)</f>
        <v>0</v>
      </c>
      <c r="H131" t="str">
        <f t="shared" si="3"/>
        <v>na</v>
      </c>
    </row>
    <row r="132" spans="2:8">
      <c r="B132" s="1" t="s">
        <v>4</v>
      </c>
      <c r="C132" s="1" t="s">
        <v>145</v>
      </c>
      <c r="D132">
        <v>0.217</v>
      </c>
      <c r="E132" t="s">
        <v>13</v>
      </c>
      <c r="F132" t="str">
        <f t="shared" si="2"/>
        <v>na</v>
      </c>
      <c r="G132">
        <f>VLOOKUP($C132,'Lab Blank'!$D$4:$G$204,4,FALSE)</f>
        <v>0</v>
      </c>
      <c r="H132" t="str">
        <f t="shared" si="3"/>
        <v>na</v>
      </c>
    </row>
    <row r="133" spans="2:8">
      <c r="B133" s="1" t="s">
        <v>4</v>
      </c>
      <c r="C133" s="1" t="s">
        <v>146</v>
      </c>
      <c r="D133">
        <v>0.217</v>
      </c>
      <c r="E133" t="s">
        <v>13</v>
      </c>
      <c r="F133" t="str">
        <f t="shared" si="2"/>
        <v>na</v>
      </c>
      <c r="G133">
        <f>VLOOKUP($C133,'Lab Blank'!$D$4:$G$204,4,FALSE)</f>
        <v>0</v>
      </c>
      <c r="H133" t="str">
        <f t="shared" si="3"/>
        <v>na</v>
      </c>
    </row>
    <row r="134" spans="2:8">
      <c r="B134" s="1" t="s">
        <v>4</v>
      </c>
      <c r="C134" s="1" t="s">
        <v>147</v>
      </c>
      <c r="D134">
        <v>0.217</v>
      </c>
      <c r="E134" t="s">
        <v>13</v>
      </c>
      <c r="F134" t="str">
        <f t="shared" ref="F134:F197" si="4">IF(OR(LEFT(C134,3)&lt;&gt;"PCB",RIGHT(C134,1)="L",NOT(ISERROR(SEARCH("U",E134)))),"na",D134)</f>
        <v>na</v>
      </c>
      <c r="G134">
        <f>VLOOKUP($C134,'Lab Blank'!$D$4:$G$204,4,FALSE)</f>
        <v>0</v>
      </c>
      <c r="H134" t="str">
        <f t="shared" ref="H134:H197" si="5">IF(OR($F134="na",$F134&lt;3*G134),"na",$F134)</f>
        <v>na</v>
      </c>
    </row>
    <row r="135" spans="2:8">
      <c r="B135" s="1" t="s">
        <v>4</v>
      </c>
      <c r="C135" s="1" t="s">
        <v>148</v>
      </c>
      <c r="D135">
        <v>0.217</v>
      </c>
      <c r="E135" t="s">
        <v>13</v>
      </c>
      <c r="F135" t="str">
        <f t="shared" si="4"/>
        <v>na</v>
      </c>
      <c r="G135">
        <f>VLOOKUP($C135,'Lab Blank'!$D$4:$G$204,4,FALSE)</f>
        <v>0</v>
      </c>
      <c r="H135" t="str">
        <f t="shared" si="5"/>
        <v>na</v>
      </c>
    </row>
    <row r="136" spans="2:8">
      <c r="B136" s="1" t="s">
        <v>4</v>
      </c>
      <c r="C136" s="1" t="s">
        <v>149</v>
      </c>
      <c r="D136">
        <v>0.217</v>
      </c>
      <c r="E136" t="s">
        <v>13</v>
      </c>
      <c r="F136" t="str">
        <f t="shared" si="4"/>
        <v>na</v>
      </c>
      <c r="G136">
        <f>VLOOKUP($C136,'Lab Blank'!$D$4:$G$204,4,FALSE)</f>
        <v>0</v>
      </c>
      <c r="H136" t="str">
        <f t="shared" si="5"/>
        <v>na</v>
      </c>
    </row>
    <row r="137" spans="2:8">
      <c r="B137" s="1" t="s">
        <v>4</v>
      </c>
      <c r="C137" s="1" t="s">
        <v>150</v>
      </c>
      <c r="D137">
        <v>0.217</v>
      </c>
      <c r="E137" t="s">
        <v>13</v>
      </c>
      <c r="F137" t="str">
        <f t="shared" si="4"/>
        <v>na</v>
      </c>
      <c r="G137">
        <f>VLOOKUP($C137,'Lab Blank'!$D$4:$G$204,4,FALSE)</f>
        <v>0</v>
      </c>
      <c r="H137" t="str">
        <f t="shared" si="5"/>
        <v>na</v>
      </c>
    </row>
    <row r="138" spans="2:8">
      <c r="B138" s="1" t="s">
        <v>4</v>
      </c>
      <c r="C138" s="1" t="s">
        <v>151</v>
      </c>
      <c r="D138">
        <v>0.217</v>
      </c>
      <c r="E138" t="s">
        <v>13</v>
      </c>
      <c r="F138" t="str">
        <f t="shared" si="4"/>
        <v>na</v>
      </c>
      <c r="G138">
        <f>VLOOKUP($C138,'Lab Blank'!$D$4:$G$204,4,FALSE)</f>
        <v>0</v>
      </c>
      <c r="H138" t="str">
        <f t="shared" si="5"/>
        <v>na</v>
      </c>
    </row>
    <row r="139" spans="2:8">
      <c r="B139" s="1" t="s">
        <v>4</v>
      </c>
      <c r="C139" s="1" t="s">
        <v>152</v>
      </c>
      <c r="D139">
        <v>0.247</v>
      </c>
      <c r="E139" t="s">
        <v>13</v>
      </c>
      <c r="F139" t="str">
        <f t="shared" si="4"/>
        <v>na</v>
      </c>
      <c r="G139">
        <f>VLOOKUP($C139,'Lab Blank'!$D$4:$G$204,4,FALSE)</f>
        <v>0</v>
      </c>
      <c r="H139" t="str">
        <f t="shared" si="5"/>
        <v>na</v>
      </c>
    </row>
    <row r="140" spans="2:8">
      <c r="B140" s="1" t="s">
        <v>4</v>
      </c>
      <c r="C140" s="1" t="s">
        <v>153</v>
      </c>
      <c r="D140">
        <v>0.217</v>
      </c>
      <c r="E140" t="s">
        <v>13</v>
      </c>
      <c r="F140" t="str">
        <f t="shared" si="4"/>
        <v>na</v>
      </c>
      <c r="G140">
        <f>VLOOKUP($C140,'Lab Blank'!$D$4:$G$204,4,FALSE)</f>
        <v>0</v>
      </c>
      <c r="H140" t="str">
        <f t="shared" si="5"/>
        <v>na</v>
      </c>
    </row>
    <row r="141" spans="2:8">
      <c r="B141" s="1" t="s">
        <v>4</v>
      </c>
      <c r="C141" s="1" t="s">
        <v>154</v>
      </c>
      <c r="D141">
        <v>0.217</v>
      </c>
      <c r="E141" t="s">
        <v>34</v>
      </c>
      <c r="F141" t="str">
        <f t="shared" si="4"/>
        <v>na</v>
      </c>
      <c r="G141">
        <f>VLOOKUP($C141,'Lab Blank'!$D$4:$G$204,4,FALSE)</f>
        <v>0</v>
      </c>
      <c r="H141" t="str">
        <f t="shared" si="5"/>
        <v>na</v>
      </c>
    </row>
    <row r="142" spans="2:8">
      <c r="B142" s="1" t="s">
        <v>4</v>
      </c>
      <c r="C142" s="1" t="s">
        <v>155</v>
      </c>
      <c r="D142">
        <v>0.217</v>
      </c>
      <c r="E142" t="s">
        <v>13</v>
      </c>
      <c r="F142" t="str">
        <f t="shared" si="4"/>
        <v>na</v>
      </c>
      <c r="G142">
        <f>VLOOKUP($C142,'Lab Blank'!$D$4:$G$204,4,FALSE)</f>
        <v>0</v>
      </c>
      <c r="H142" t="str">
        <f t="shared" si="5"/>
        <v>na</v>
      </c>
    </row>
    <row r="143" spans="2:8">
      <c r="B143" s="1" t="s">
        <v>4</v>
      </c>
      <c r="C143" s="1" t="s">
        <v>156</v>
      </c>
      <c r="D143">
        <v>0.217</v>
      </c>
      <c r="E143" t="s">
        <v>13</v>
      </c>
      <c r="F143" t="str">
        <f t="shared" si="4"/>
        <v>na</v>
      </c>
      <c r="G143">
        <f>VLOOKUP($C143,'Lab Blank'!$D$4:$G$204,4,FALSE)</f>
        <v>0</v>
      </c>
      <c r="H143" t="str">
        <f t="shared" si="5"/>
        <v>na</v>
      </c>
    </row>
    <row r="144" spans="2:8">
      <c r="B144" s="1" t="s">
        <v>4</v>
      </c>
      <c r="C144" s="1" t="s">
        <v>157</v>
      </c>
      <c r="D144">
        <v>0.217</v>
      </c>
      <c r="E144" t="s">
        <v>13</v>
      </c>
      <c r="F144" t="str">
        <f t="shared" si="4"/>
        <v>na</v>
      </c>
      <c r="G144">
        <f>VLOOKUP($C144,'Lab Blank'!$D$4:$G$204,4,FALSE)</f>
        <v>0</v>
      </c>
      <c r="H144" t="str">
        <f t="shared" si="5"/>
        <v>na</v>
      </c>
    </row>
    <row r="145" spans="2:8">
      <c r="B145" s="1" t="s">
        <v>4</v>
      </c>
      <c r="C145" s="1" t="s">
        <v>158</v>
      </c>
      <c r="D145">
        <v>0.217</v>
      </c>
      <c r="E145" t="s">
        <v>13</v>
      </c>
      <c r="F145" t="str">
        <f t="shared" si="4"/>
        <v>na</v>
      </c>
      <c r="G145">
        <f>VLOOKUP($C145,'Lab Blank'!$D$4:$G$204,4,FALSE)</f>
        <v>0</v>
      </c>
      <c r="H145" t="str">
        <f t="shared" si="5"/>
        <v>na</v>
      </c>
    </row>
    <row r="146" spans="2:8">
      <c r="B146" s="1" t="s">
        <v>4</v>
      </c>
      <c r="C146" s="1" t="s">
        <v>159</v>
      </c>
      <c r="D146">
        <v>0.217</v>
      </c>
      <c r="E146" t="s">
        <v>13</v>
      </c>
      <c r="F146" t="str">
        <f t="shared" si="4"/>
        <v>na</v>
      </c>
      <c r="G146">
        <f>VLOOKUP($C146,'Lab Blank'!$D$4:$G$204,4,FALSE)</f>
        <v>0</v>
      </c>
      <c r="H146" t="str">
        <f t="shared" si="5"/>
        <v>na</v>
      </c>
    </row>
    <row r="147" spans="2:8">
      <c r="B147" s="1" t="s">
        <v>4</v>
      </c>
      <c r="C147" s="1" t="s">
        <v>160</v>
      </c>
      <c r="D147">
        <v>0.217</v>
      </c>
      <c r="E147" t="s">
        <v>13</v>
      </c>
      <c r="F147" t="str">
        <f t="shared" si="4"/>
        <v>na</v>
      </c>
      <c r="G147">
        <f>VLOOKUP($C147,'Lab Blank'!$D$4:$G$204,4,FALSE)</f>
        <v>0</v>
      </c>
      <c r="H147" t="str">
        <f t="shared" si="5"/>
        <v>na</v>
      </c>
    </row>
    <row r="148" spans="2:8">
      <c r="B148" s="1" t="s">
        <v>4</v>
      </c>
      <c r="C148" s="1" t="s">
        <v>161</v>
      </c>
      <c r="D148">
        <v>0.217</v>
      </c>
      <c r="E148" t="s">
        <v>13</v>
      </c>
      <c r="F148" t="str">
        <f t="shared" si="4"/>
        <v>na</v>
      </c>
      <c r="G148">
        <f>VLOOKUP($C148,'Lab Blank'!$D$4:$G$204,4,FALSE)</f>
        <v>0</v>
      </c>
      <c r="H148" t="str">
        <f t="shared" si="5"/>
        <v>na</v>
      </c>
    </row>
    <row r="149" spans="2:8">
      <c r="B149" s="1" t="s">
        <v>4</v>
      </c>
      <c r="C149" s="1" t="s">
        <v>162</v>
      </c>
      <c r="D149">
        <v>0.505</v>
      </c>
      <c r="E149" t="s">
        <v>49</v>
      </c>
      <c r="F149">
        <f t="shared" si="4"/>
        <v>0.505</v>
      </c>
      <c r="G149">
        <f>VLOOKUP($C149,'Lab Blank'!$D$4:$G$204,4,FALSE)</f>
        <v>0.48499999999999999</v>
      </c>
      <c r="H149" t="str">
        <f t="shared" si="5"/>
        <v>na</v>
      </c>
    </row>
    <row r="150" spans="2:8">
      <c r="B150" s="1" t="s">
        <v>4</v>
      </c>
      <c r="C150" s="1" t="s">
        <v>163</v>
      </c>
      <c r="D150">
        <v>0.217</v>
      </c>
      <c r="E150" t="s">
        <v>13</v>
      </c>
      <c r="F150" t="str">
        <f t="shared" si="4"/>
        <v>na</v>
      </c>
      <c r="G150">
        <f>VLOOKUP($C150,'Lab Blank'!$D$4:$G$204,4,FALSE)</f>
        <v>0</v>
      </c>
      <c r="H150" t="str">
        <f t="shared" si="5"/>
        <v>na</v>
      </c>
    </row>
    <row r="151" spans="2:8">
      <c r="B151" s="1" t="s">
        <v>4</v>
      </c>
      <c r="C151" s="1" t="s">
        <v>164</v>
      </c>
      <c r="D151">
        <v>0.217</v>
      </c>
      <c r="E151" t="s">
        <v>13</v>
      </c>
      <c r="F151" t="str">
        <f t="shared" si="4"/>
        <v>na</v>
      </c>
      <c r="G151">
        <f>VLOOKUP($C151,'Lab Blank'!$D$4:$G$204,4,FALSE)</f>
        <v>0</v>
      </c>
      <c r="H151" t="str">
        <f t="shared" si="5"/>
        <v>na</v>
      </c>
    </row>
    <row r="152" spans="2:8">
      <c r="B152" s="1" t="s">
        <v>4</v>
      </c>
      <c r="C152" s="1" t="s">
        <v>165</v>
      </c>
      <c r="D152">
        <v>0.248</v>
      </c>
      <c r="E152" t="s">
        <v>166</v>
      </c>
      <c r="F152">
        <f t="shared" si="4"/>
        <v>0.248</v>
      </c>
      <c r="G152">
        <f>VLOOKUP($C152,'Lab Blank'!$D$4:$G$204,4,FALSE)</f>
        <v>0</v>
      </c>
      <c r="H152">
        <f t="shared" si="5"/>
        <v>0.248</v>
      </c>
    </row>
    <row r="153" spans="2:8">
      <c r="B153" s="1" t="s">
        <v>4</v>
      </c>
      <c r="C153" s="1" t="s">
        <v>167</v>
      </c>
      <c r="D153">
        <v>0.217</v>
      </c>
      <c r="E153" t="s">
        <v>13</v>
      </c>
      <c r="F153" t="str">
        <f t="shared" si="4"/>
        <v>na</v>
      </c>
      <c r="G153">
        <f>VLOOKUP($C153,'Lab Blank'!$D$4:$G$204,4,FALSE)</f>
        <v>0</v>
      </c>
      <c r="H153" t="str">
        <f t="shared" si="5"/>
        <v>na</v>
      </c>
    </row>
    <row r="154" spans="2:8">
      <c r="B154" s="1" t="s">
        <v>4</v>
      </c>
      <c r="C154" s="1" t="s">
        <v>168</v>
      </c>
      <c r="D154">
        <v>0.217</v>
      </c>
      <c r="E154" t="s">
        <v>13</v>
      </c>
      <c r="F154" t="str">
        <f t="shared" si="4"/>
        <v>na</v>
      </c>
      <c r="G154">
        <f>VLOOKUP($C154,'Lab Blank'!$D$4:$G$204,4,FALSE)</f>
        <v>0</v>
      </c>
      <c r="H154" t="str">
        <f t="shared" si="5"/>
        <v>na</v>
      </c>
    </row>
    <row r="155" spans="2:8">
      <c r="B155" s="1" t="s">
        <v>4</v>
      </c>
      <c r="C155" s="1" t="s">
        <v>169</v>
      </c>
      <c r="D155">
        <v>0.27200000000000002</v>
      </c>
      <c r="E155" t="s">
        <v>77</v>
      </c>
      <c r="F155">
        <f t="shared" si="4"/>
        <v>0.27200000000000002</v>
      </c>
      <c r="G155">
        <f>VLOOKUP($C155,'Lab Blank'!$D$4:$G$204,4,FALSE)</f>
        <v>0</v>
      </c>
      <c r="H155">
        <f t="shared" si="5"/>
        <v>0.27200000000000002</v>
      </c>
    </row>
    <row r="156" spans="2:8">
      <c r="B156" s="1" t="s">
        <v>4</v>
      </c>
      <c r="C156" s="1" t="s">
        <v>170</v>
      </c>
      <c r="D156">
        <v>0.217</v>
      </c>
      <c r="E156" t="s">
        <v>13</v>
      </c>
      <c r="F156" t="str">
        <f t="shared" si="4"/>
        <v>na</v>
      </c>
      <c r="G156">
        <f>VLOOKUP($C156,'Lab Blank'!$D$4:$G$204,4,FALSE)</f>
        <v>0</v>
      </c>
      <c r="H156" t="str">
        <f t="shared" si="5"/>
        <v>na</v>
      </c>
    </row>
    <row r="157" spans="2:8">
      <c r="B157" s="1" t="s">
        <v>4</v>
      </c>
      <c r="C157" s="1" t="s">
        <v>171</v>
      </c>
      <c r="D157">
        <v>0.217</v>
      </c>
      <c r="E157" t="s">
        <v>13</v>
      </c>
      <c r="F157" t="str">
        <f t="shared" si="4"/>
        <v>na</v>
      </c>
      <c r="G157">
        <f>VLOOKUP($C157,'Lab Blank'!$D$4:$G$204,4,FALSE)</f>
        <v>0</v>
      </c>
      <c r="H157" t="str">
        <f t="shared" si="5"/>
        <v>na</v>
      </c>
    </row>
    <row r="158" spans="2:8">
      <c r="B158" s="1" t="s">
        <v>4</v>
      </c>
      <c r="C158" s="1" t="s">
        <v>172</v>
      </c>
      <c r="D158">
        <v>0.217</v>
      </c>
      <c r="E158" t="s">
        <v>13</v>
      </c>
      <c r="F158" t="str">
        <f t="shared" si="4"/>
        <v>na</v>
      </c>
      <c r="G158">
        <f>VLOOKUP($C158,'Lab Blank'!$D$4:$G$204,4,FALSE)</f>
        <v>0</v>
      </c>
      <c r="H158" t="str">
        <f t="shared" si="5"/>
        <v>na</v>
      </c>
    </row>
    <row r="159" spans="2:8">
      <c r="B159" s="1" t="s">
        <v>4</v>
      </c>
      <c r="C159" s="1" t="s">
        <v>173</v>
      </c>
      <c r="D159">
        <v>0.217</v>
      </c>
      <c r="E159" t="s">
        <v>13</v>
      </c>
      <c r="F159" t="str">
        <f t="shared" si="4"/>
        <v>na</v>
      </c>
      <c r="G159">
        <f>VLOOKUP($C159,'Lab Blank'!$D$4:$G$204,4,FALSE)</f>
        <v>0</v>
      </c>
      <c r="H159" t="str">
        <f t="shared" si="5"/>
        <v>na</v>
      </c>
    </row>
    <row r="160" spans="2:8">
      <c r="B160" s="1" t="s">
        <v>4</v>
      </c>
      <c r="C160" s="1" t="s">
        <v>174</v>
      </c>
      <c r="D160">
        <v>0.217</v>
      </c>
      <c r="E160" t="s">
        <v>13</v>
      </c>
      <c r="F160" t="str">
        <f t="shared" si="4"/>
        <v>na</v>
      </c>
      <c r="G160">
        <f>VLOOKUP($C160,'Lab Blank'!$D$4:$G$204,4,FALSE)</f>
        <v>0</v>
      </c>
      <c r="H160" t="str">
        <f t="shared" si="5"/>
        <v>na</v>
      </c>
    </row>
    <row r="161" spans="2:8">
      <c r="B161" s="1" t="s">
        <v>4</v>
      </c>
      <c r="C161" s="1" t="s">
        <v>175</v>
      </c>
      <c r="D161">
        <v>0.217</v>
      </c>
      <c r="E161" t="s">
        <v>13</v>
      </c>
      <c r="F161" t="str">
        <f t="shared" si="4"/>
        <v>na</v>
      </c>
      <c r="G161">
        <f>VLOOKUP($C161,'Lab Blank'!$D$4:$G$204,4,FALSE)</f>
        <v>0</v>
      </c>
      <c r="H161" t="str">
        <f t="shared" si="5"/>
        <v>na</v>
      </c>
    </row>
    <row r="162" spans="2:8">
      <c r="B162" s="1" t="s">
        <v>4</v>
      </c>
      <c r="C162" s="1" t="s">
        <v>176</v>
      </c>
      <c r="D162">
        <v>0.217</v>
      </c>
      <c r="E162" t="s">
        <v>13</v>
      </c>
      <c r="F162" t="str">
        <f t="shared" si="4"/>
        <v>na</v>
      </c>
      <c r="G162">
        <f>VLOOKUP($C162,'Lab Blank'!$D$4:$G$204,4,FALSE)</f>
        <v>0</v>
      </c>
      <c r="H162" t="str">
        <f t="shared" si="5"/>
        <v>na</v>
      </c>
    </row>
    <row r="163" spans="2:8">
      <c r="B163" s="1" t="s">
        <v>4</v>
      </c>
      <c r="C163" s="1" t="s">
        <v>177</v>
      </c>
      <c r="D163">
        <v>0.217</v>
      </c>
      <c r="E163" t="s">
        <v>13</v>
      </c>
      <c r="F163" t="str">
        <f t="shared" si="4"/>
        <v>na</v>
      </c>
      <c r="G163">
        <f>VLOOKUP($C163,'Lab Blank'!$D$4:$G$204,4,FALSE)</f>
        <v>0</v>
      </c>
      <c r="H163" t="str">
        <f t="shared" si="5"/>
        <v>na</v>
      </c>
    </row>
    <row r="164" spans="2:8">
      <c r="B164" s="1" t="s">
        <v>4</v>
      </c>
      <c r="C164" s="1" t="s">
        <v>178</v>
      </c>
      <c r="D164">
        <v>0.217</v>
      </c>
      <c r="E164" t="s">
        <v>34</v>
      </c>
      <c r="F164" t="str">
        <f t="shared" si="4"/>
        <v>na</v>
      </c>
      <c r="G164">
        <f>VLOOKUP($C164,'Lab Blank'!$D$4:$G$204,4,FALSE)</f>
        <v>0</v>
      </c>
      <c r="H164" t="str">
        <f t="shared" si="5"/>
        <v>na</v>
      </c>
    </row>
    <row r="165" spans="2:8">
      <c r="B165" s="1" t="s">
        <v>4</v>
      </c>
      <c r="C165" s="1" t="s">
        <v>179</v>
      </c>
      <c r="D165">
        <v>0.217</v>
      </c>
      <c r="E165" t="s">
        <v>34</v>
      </c>
      <c r="F165" t="str">
        <f t="shared" si="4"/>
        <v>na</v>
      </c>
      <c r="G165">
        <f>VLOOKUP($C165,'Lab Blank'!$D$4:$G$204,4,FALSE)</f>
        <v>0</v>
      </c>
      <c r="H165" t="str">
        <f t="shared" si="5"/>
        <v>na</v>
      </c>
    </row>
    <row r="166" spans="2:8">
      <c r="B166" s="1" t="s">
        <v>4</v>
      </c>
      <c r="C166" s="1" t="s">
        <v>180</v>
      </c>
      <c r="D166">
        <v>0.217</v>
      </c>
      <c r="E166" t="s">
        <v>13</v>
      </c>
      <c r="F166" t="str">
        <f t="shared" si="4"/>
        <v>na</v>
      </c>
      <c r="G166">
        <f>VLOOKUP($C166,'Lab Blank'!$D$4:$G$204,4,FALSE)</f>
        <v>0</v>
      </c>
      <c r="H166" t="str">
        <f t="shared" si="5"/>
        <v>na</v>
      </c>
    </row>
    <row r="167" spans="2:8">
      <c r="B167" s="1" t="s">
        <v>4</v>
      </c>
      <c r="C167" s="1" t="s">
        <v>181</v>
      </c>
      <c r="D167">
        <v>0.217</v>
      </c>
      <c r="E167" t="s">
        <v>13</v>
      </c>
      <c r="F167" t="str">
        <f t="shared" si="4"/>
        <v>na</v>
      </c>
      <c r="G167">
        <f>VLOOKUP($C167,'Lab Blank'!$D$4:$G$204,4,FALSE)</f>
        <v>0</v>
      </c>
      <c r="H167" t="str">
        <f t="shared" si="5"/>
        <v>na</v>
      </c>
    </row>
    <row r="168" spans="2:8">
      <c r="B168" s="1" t="s">
        <v>4</v>
      </c>
      <c r="C168" s="1" t="s">
        <v>182</v>
      </c>
      <c r="D168">
        <v>0.217</v>
      </c>
      <c r="E168" t="s">
        <v>13</v>
      </c>
      <c r="F168" t="str">
        <f t="shared" si="4"/>
        <v>na</v>
      </c>
      <c r="G168">
        <f>VLOOKUP($C168,'Lab Blank'!$D$4:$G$204,4,FALSE)</f>
        <v>0</v>
      </c>
      <c r="H168" t="str">
        <f t="shared" si="5"/>
        <v>na</v>
      </c>
    </row>
    <row r="169" spans="2:8">
      <c r="B169" s="1" t="s">
        <v>4</v>
      </c>
      <c r="C169" s="1" t="s">
        <v>183</v>
      </c>
      <c r="D169">
        <v>0.217</v>
      </c>
      <c r="E169" t="s">
        <v>13</v>
      </c>
      <c r="F169" t="str">
        <f t="shared" si="4"/>
        <v>na</v>
      </c>
      <c r="G169">
        <f>VLOOKUP($C169,'Lab Blank'!$D$4:$G$204,4,FALSE)</f>
        <v>0</v>
      </c>
      <c r="H169" t="str">
        <f t="shared" si="5"/>
        <v>na</v>
      </c>
    </row>
    <row r="170" spans="2:8">
      <c r="B170" s="1" t="s">
        <v>4</v>
      </c>
      <c r="C170" s="1" t="s">
        <v>184</v>
      </c>
      <c r="D170">
        <v>0.217</v>
      </c>
      <c r="E170" t="s">
        <v>13</v>
      </c>
      <c r="F170" t="str">
        <f t="shared" si="4"/>
        <v>na</v>
      </c>
      <c r="G170">
        <f>VLOOKUP($C170,'Lab Blank'!$D$4:$G$204,4,FALSE)</f>
        <v>0</v>
      </c>
      <c r="H170" t="str">
        <f t="shared" si="5"/>
        <v>na</v>
      </c>
    </row>
    <row r="171" spans="2:8">
      <c r="B171" s="1" t="s">
        <v>4</v>
      </c>
      <c r="C171" s="1" t="s">
        <v>185</v>
      </c>
      <c r="D171">
        <v>0.28000000000000003</v>
      </c>
      <c r="E171" t="s">
        <v>13</v>
      </c>
      <c r="F171" t="str">
        <f t="shared" si="4"/>
        <v>na</v>
      </c>
      <c r="G171">
        <f>VLOOKUP($C171,'Lab Blank'!$D$4:$G$204,4,FALSE)</f>
        <v>0</v>
      </c>
      <c r="H171" t="str">
        <f t="shared" si="5"/>
        <v>na</v>
      </c>
    </row>
    <row r="172" spans="2:8">
      <c r="B172" s="1" t="s">
        <v>4</v>
      </c>
      <c r="C172" s="1" t="s">
        <v>186</v>
      </c>
      <c r="D172">
        <v>0.217</v>
      </c>
      <c r="E172" t="s">
        <v>13</v>
      </c>
      <c r="F172" t="str">
        <f t="shared" si="4"/>
        <v>na</v>
      </c>
      <c r="G172">
        <f>VLOOKUP($C172,'Lab Blank'!$D$4:$G$204,4,FALSE)</f>
        <v>0</v>
      </c>
      <c r="H172" t="str">
        <f t="shared" si="5"/>
        <v>na</v>
      </c>
    </row>
    <row r="173" spans="2:8">
      <c r="B173" s="1" t="s">
        <v>4</v>
      </c>
      <c r="C173" s="1" t="s">
        <v>187</v>
      </c>
      <c r="D173">
        <v>0.217</v>
      </c>
      <c r="E173" t="s">
        <v>13</v>
      </c>
      <c r="F173" t="str">
        <f t="shared" si="4"/>
        <v>na</v>
      </c>
      <c r="G173">
        <f>VLOOKUP($C173,'Lab Blank'!$D$4:$G$204,4,FALSE)</f>
        <v>0</v>
      </c>
      <c r="H173" t="str">
        <f t="shared" si="5"/>
        <v>na</v>
      </c>
    </row>
    <row r="174" spans="2:8">
      <c r="B174" s="1" t="s">
        <v>4</v>
      </c>
      <c r="C174" s="1" t="s">
        <v>188</v>
      </c>
      <c r="D174">
        <v>0.42599999999999999</v>
      </c>
      <c r="E174" t="s">
        <v>77</v>
      </c>
      <c r="F174">
        <f t="shared" si="4"/>
        <v>0.42599999999999999</v>
      </c>
      <c r="G174">
        <f>VLOOKUP($C174,'Lab Blank'!$D$4:$G$204,4,FALSE)</f>
        <v>0.36299999999999999</v>
      </c>
      <c r="H174" t="str">
        <f t="shared" si="5"/>
        <v>na</v>
      </c>
    </row>
    <row r="175" spans="2:8">
      <c r="B175" s="1" t="s">
        <v>4</v>
      </c>
      <c r="C175" s="1" t="s">
        <v>191</v>
      </c>
      <c r="D175">
        <v>53.8</v>
      </c>
      <c r="F175" t="str">
        <f t="shared" si="4"/>
        <v>na</v>
      </c>
      <c r="G175">
        <f>VLOOKUP($C175,'Lab Blank'!$D$4:$G$204,4,FALSE)</f>
        <v>47.4</v>
      </c>
      <c r="H175" t="str">
        <f t="shared" si="5"/>
        <v>na</v>
      </c>
    </row>
    <row r="176" spans="2:8">
      <c r="B176" s="1" t="s">
        <v>4</v>
      </c>
      <c r="C176" s="1" t="s">
        <v>192</v>
      </c>
      <c r="D176">
        <v>54.1</v>
      </c>
      <c r="F176" t="str">
        <f t="shared" si="4"/>
        <v>na</v>
      </c>
      <c r="G176">
        <f>VLOOKUP($C176,'Lab Blank'!$D$4:$G$204,4,FALSE)</f>
        <v>48.8</v>
      </c>
      <c r="H176" t="str">
        <f t="shared" si="5"/>
        <v>na</v>
      </c>
    </row>
    <row r="177" spans="2:8">
      <c r="B177" s="1" t="s">
        <v>4</v>
      </c>
      <c r="C177" s="1" t="s">
        <v>193</v>
      </c>
      <c r="D177">
        <v>58.1</v>
      </c>
      <c r="F177" t="str">
        <f t="shared" si="4"/>
        <v>na</v>
      </c>
      <c r="G177">
        <f>VLOOKUP($C177,'Lab Blank'!$D$4:$G$204,4,FALSE)</f>
        <v>51.8</v>
      </c>
      <c r="H177" t="str">
        <f t="shared" si="5"/>
        <v>na</v>
      </c>
    </row>
    <row r="178" spans="2:8">
      <c r="B178" s="1" t="s">
        <v>4</v>
      </c>
      <c r="C178" s="1" t="s">
        <v>194</v>
      </c>
      <c r="D178">
        <v>61</v>
      </c>
      <c r="F178" t="str">
        <f t="shared" si="4"/>
        <v>na</v>
      </c>
      <c r="G178">
        <f>VLOOKUP($C178,'Lab Blank'!$D$4:$G$204,4,FALSE)</f>
        <v>56.7</v>
      </c>
      <c r="H178" t="str">
        <f t="shared" si="5"/>
        <v>na</v>
      </c>
    </row>
    <row r="179" spans="2:8">
      <c r="B179" s="1" t="s">
        <v>4</v>
      </c>
      <c r="C179" s="1" t="s">
        <v>195</v>
      </c>
      <c r="D179">
        <v>62.7</v>
      </c>
      <c r="F179" t="str">
        <f t="shared" si="4"/>
        <v>na</v>
      </c>
      <c r="G179">
        <f>VLOOKUP($C179,'Lab Blank'!$D$4:$G$204,4,FALSE)</f>
        <v>55.4</v>
      </c>
      <c r="H179" t="str">
        <f t="shared" si="5"/>
        <v>na</v>
      </c>
    </row>
    <row r="180" spans="2:8">
      <c r="B180" s="1" t="s">
        <v>4</v>
      </c>
      <c r="C180" s="1" t="s">
        <v>196</v>
      </c>
      <c r="D180">
        <v>69.2</v>
      </c>
      <c r="F180" t="str">
        <f t="shared" si="4"/>
        <v>na</v>
      </c>
      <c r="G180">
        <f>VLOOKUP($C180,'Lab Blank'!$D$4:$G$204,4,FALSE)</f>
        <v>67</v>
      </c>
      <c r="H180" t="str">
        <f t="shared" si="5"/>
        <v>na</v>
      </c>
    </row>
    <row r="181" spans="2:8">
      <c r="B181" s="1" t="s">
        <v>4</v>
      </c>
      <c r="C181" s="1" t="s">
        <v>197</v>
      </c>
      <c r="D181">
        <v>67</v>
      </c>
      <c r="F181" t="str">
        <f t="shared" si="4"/>
        <v>na</v>
      </c>
      <c r="G181">
        <f>VLOOKUP($C181,'Lab Blank'!$D$4:$G$204,4,FALSE)</f>
        <v>59.8</v>
      </c>
      <c r="H181" t="str">
        <f t="shared" si="5"/>
        <v>na</v>
      </c>
    </row>
    <row r="182" spans="2:8">
      <c r="B182" s="1" t="s">
        <v>4</v>
      </c>
      <c r="C182" s="1" t="s">
        <v>198</v>
      </c>
      <c r="D182">
        <v>72.8</v>
      </c>
      <c r="F182" t="str">
        <f t="shared" si="4"/>
        <v>na</v>
      </c>
      <c r="G182">
        <f>VLOOKUP($C182,'Lab Blank'!$D$4:$G$204,4,FALSE)</f>
        <v>72.099999999999994</v>
      </c>
      <c r="H182" t="str">
        <f t="shared" si="5"/>
        <v>na</v>
      </c>
    </row>
    <row r="183" spans="2:8">
      <c r="B183" s="1" t="s">
        <v>4</v>
      </c>
      <c r="C183" s="1" t="s">
        <v>199</v>
      </c>
      <c r="D183">
        <v>73.400000000000006</v>
      </c>
      <c r="F183" t="str">
        <f t="shared" si="4"/>
        <v>na</v>
      </c>
      <c r="G183">
        <f>VLOOKUP($C183,'Lab Blank'!$D$4:$G$204,4,FALSE)</f>
        <v>72.2</v>
      </c>
      <c r="H183" t="str">
        <f t="shared" si="5"/>
        <v>na</v>
      </c>
    </row>
    <row r="184" spans="2:8">
      <c r="B184" s="1" t="s">
        <v>4</v>
      </c>
      <c r="C184" s="1" t="s">
        <v>200</v>
      </c>
      <c r="D184">
        <v>69</v>
      </c>
      <c r="F184" t="str">
        <f t="shared" si="4"/>
        <v>na</v>
      </c>
      <c r="G184">
        <f>VLOOKUP($C184,'Lab Blank'!$D$4:$G$204,4,FALSE)</f>
        <v>62.2</v>
      </c>
      <c r="H184" t="str">
        <f t="shared" si="5"/>
        <v>na</v>
      </c>
    </row>
    <row r="185" spans="2:8">
      <c r="B185" s="1" t="s">
        <v>4</v>
      </c>
      <c r="C185" s="1" t="s">
        <v>201</v>
      </c>
      <c r="D185">
        <v>73.5</v>
      </c>
      <c r="F185" t="str">
        <f t="shared" si="4"/>
        <v>na</v>
      </c>
      <c r="G185">
        <f>VLOOKUP($C185,'Lab Blank'!$D$4:$G$204,4,FALSE)</f>
        <v>74.5</v>
      </c>
      <c r="H185" t="str">
        <f t="shared" si="5"/>
        <v>na</v>
      </c>
    </row>
    <row r="186" spans="2:8">
      <c r="B186" s="1" t="s">
        <v>4</v>
      </c>
      <c r="C186" s="1" t="s">
        <v>202</v>
      </c>
      <c r="D186">
        <v>78.7</v>
      </c>
      <c r="F186" t="str">
        <f t="shared" si="4"/>
        <v>na</v>
      </c>
      <c r="G186">
        <f>VLOOKUP($C186,'Lab Blank'!$D$4:$G$204,4,FALSE)</f>
        <v>77.099999999999994</v>
      </c>
      <c r="H186" t="str">
        <f t="shared" si="5"/>
        <v>na</v>
      </c>
    </row>
    <row r="187" spans="2:8">
      <c r="B187" s="1" t="s">
        <v>4</v>
      </c>
      <c r="C187" s="1" t="s">
        <v>203</v>
      </c>
      <c r="D187">
        <v>77.7</v>
      </c>
      <c r="F187" t="str">
        <f t="shared" si="4"/>
        <v>na</v>
      </c>
      <c r="G187">
        <f>VLOOKUP($C187,'Lab Blank'!$D$4:$G$204,4,FALSE)</f>
        <v>74.8</v>
      </c>
      <c r="H187" t="str">
        <f t="shared" si="5"/>
        <v>na</v>
      </c>
    </row>
    <row r="188" spans="2:8">
      <c r="B188" s="1" t="s">
        <v>4</v>
      </c>
      <c r="C188" s="1" t="s">
        <v>204</v>
      </c>
      <c r="D188">
        <v>77.8</v>
      </c>
      <c r="F188" t="str">
        <f t="shared" si="4"/>
        <v>na</v>
      </c>
      <c r="G188">
        <f>VLOOKUP($C188,'Lab Blank'!$D$4:$G$204,4,FALSE)</f>
        <v>74.900000000000006</v>
      </c>
      <c r="H188" t="str">
        <f t="shared" si="5"/>
        <v>na</v>
      </c>
    </row>
    <row r="189" spans="2:8">
      <c r="B189" s="1" t="s">
        <v>4</v>
      </c>
      <c r="C189" s="1" t="s">
        <v>205</v>
      </c>
      <c r="D189">
        <v>71.400000000000006</v>
      </c>
      <c r="F189" t="str">
        <f t="shared" si="4"/>
        <v>na</v>
      </c>
      <c r="G189">
        <f>VLOOKUP($C189,'Lab Blank'!$D$4:$G$204,4,FALSE)</f>
        <v>75</v>
      </c>
      <c r="H189" t="str">
        <f t="shared" si="5"/>
        <v>na</v>
      </c>
    </row>
    <row r="190" spans="2:8">
      <c r="B190" s="1" t="s">
        <v>4</v>
      </c>
      <c r="C190" s="1" t="s">
        <v>206</v>
      </c>
      <c r="D190">
        <v>75.3</v>
      </c>
      <c r="F190" t="str">
        <f t="shared" si="4"/>
        <v>na</v>
      </c>
      <c r="G190">
        <f>VLOOKUP($C190,'Lab Blank'!$D$4:$G$204,4,FALSE)</f>
        <v>70.400000000000006</v>
      </c>
      <c r="H190" t="str">
        <f t="shared" si="5"/>
        <v>na</v>
      </c>
    </row>
    <row r="191" spans="2:8">
      <c r="B191" s="1" t="s">
        <v>4</v>
      </c>
      <c r="C191" s="1" t="s">
        <v>207</v>
      </c>
      <c r="D191">
        <v>68.8</v>
      </c>
      <c r="E191" t="s">
        <v>190</v>
      </c>
      <c r="F191" t="str">
        <f t="shared" si="4"/>
        <v>na</v>
      </c>
      <c r="G191">
        <f>VLOOKUP($C191,'Lab Blank'!$D$4:$G$204,4,FALSE)</f>
        <v>70.7</v>
      </c>
      <c r="H191" t="str">
        <f t="shared" si="5"/>
        <v>na</v>
      </c>
    </row>
    <row r="192" spans="2:8">
      <c r="B192" s="1" t="s">
        <v>4</v>
      </c>
      <c r="C192" s="1" t="s">
        <v>208</v>
      </c>
      <c r="D192">
        <v>71.5</v>
      </c>
      <c r="F192" t="str">
        <f t="shared" si="4"/>
        <v>na</v>
      </c>
      <c r="G192">
        <f>VLOOKUP($C192,'Lab Blank'!$D$4:$G$204,4,FALSE)</f>
        <v>73.3</v>
      </c>
      <c r="H192" t="str">
        <f t="shared" si="5"/>
        <v>na</v>
      </c>
    </row>
    <row r="193" spans="2:8">
      <c r="B193" s="1" t="s">
        <v>4</v>
      </c>
      <c r="C193" s="1" t="s">
        <v>209</v>
      </c>
      <c r="D193">
        <v>66.099999999999994</v>
      </c>
      <c r="F193" t="str">
        <f t="shared" si="4"/>
        <v>na</v>
      </c>
      <c r="G193">
        <f>VLOOKUP($C193,'Lab Blank'!$D$4:$G$204,4,FALSE)</f>
        <v>73</v>
      </c>
      <c r="H193" t="str">
        <f t="shared" si="5"/>
        <v>na</v>
      </c>
    </row>
    <row r="194" spans="2:8">
      <c r="B194" s="1" t="s">
        <v>4</v>
      </c>
      <c r="C194" s="1" t="s">
        <v>210</v>
      </c>
      <c r="D194">
        <v>86.4</v>
      </c>
      <c r="F194" t="str">
        <f t="shared" si="4"/>
        <v>na</v>
      </c>
      <c r="G194">
        <f>VLOOKUP($C194,'Lab Blank'!$D$4:$G$204,4,FALSE)</f>
        <v>83.4</v>
      </c>
      <c r="H194" t="str">
        <f t="shared" si="5"/>
        <v>na</v>
      </c>
    </row>
    <row r="195" spans="2:8">
      <c r="B195" s="1" t="s">
        <v>4</v>
      </c>
      <c r="C195" s="1" t="s">
        <v>211</v>
      </c>
      <c r="D195">
        <v>87.6</v>
      </c>
      <c r="F195" t="str">
        <f t="shared" si="4"/>
        <v>na</v>
      </c>
      <c r="G195">
        <f>VLOOKUP($C195,'Lab Blank'!$D$4:$G$204,4,FALSE)</f>
        <v>83.2</v>
      </c>
      <c r="H195" t="str">
        <f t="shared" si="5"/>
        <v>na</v>
      </c>
    </row>
    <row r="196" spans="2:8">
      <c r="B196" s="1" t="s">
        <v>4</v>
      </c>
      <c r="C196" s="1" t="s">
        <v>212</v>
      </c>
      <c r="D196">
        <v>62.7</v>
      </c>
      <c r="F196" t="str">
        <f t="shared" si="4"/>
        <v>na</v>
      </c>
      <c r="G196">
        <f>VLOOKUP($C196,'Lab Blank'!$D$4:$G$204,4,FALSE)</f>
        <v>57.2</v>
      </c>
      <c r="H196" t="str">
        <f t="shared" si="5"/>
        <v>na</v>
      </c>
    </row>
    <row r="197" spans="2:8">
      <c r="B197" s="1" t="s">
        <v>4</v>
      </c>
      <c r="C197" s="1" t="s">
        <v>213</v>
      </c>
      <c r="D197">
        <v>74.599999999999994</v>
      </c>
      <c r="F197" t="str">
        <f t="shared" si="4"/>
        <v>na</v>
      </c>
      <c r="G197">
        <f>VLOOKUP($C197,'Lab Blank'!$D$4:$G$204,4,FALSE)</f>
        <v>72.400000000000006</v>
      </c>
      <c r="H197" t="str">
        <f t="shared" si="5"/>
        <v>na</v>
      </c>
    </row>
    <row r="198" spans="2:8">
      <c r="B198" s="1" t="s">
        <v>4</v>
      </c>
      <c r="C198" s="1" t="s">
        <v>214</v>
      </c>
      <c r="D198">
        <v>58.4</v>
      </c>
      <c r="F198" t="str">
        <f t="shared" ref="F198:F261" si="6">IF(OR(LEFT(C198,3)&lt;&gt;"PCB",RIGHT(C198,1)="L",NOT(ISERROR(SEARCH("U",E198)))),"na",D198)</f>
        <v>na</v>
      </c>
      <c r="G198">
        <f>VLOOKUP($C198,'Lab Blank'!$D$4:$G$204,4,FALSE)</f>
        <v>56.4</v>
      </c>
      <c r="H198" t="str">
        <f t="shared" ref="H198:H261" si="7">IF(OR($F198="na",$F198&lt;3*G198),"na",$F198)</f>
        <v>na</v>
      </c>
    </row>
    <row r="199" spans="2:8">
      <c r="B199" s="1" t="s">
        <v>4</v>
      </c>
      <c r="C199" s="1" t="s">
        <v>215</v>
      </c>
      <c r="D199">
        <v>69.2</v>
      </c>
      <c r="F199" t="str">
        <f t="shared" si="6"/>
        <v>na</v>
      </c>
      <c r="G199">
        <f>VLOOKUP($C199,'Lab Blank'!$D$4:$G$204,4,FALSE)</f>
        <v>70.8</v>
      </c>
      <c r="H199" t="str">
        <f t="shared" si="7"/>
        <v>na</v>
      </c>
    </row>
    <row r="200" spans="2:8">
      <c r="B200" s="1" t="s">
        <v>4</v>
      </c>
      <c r="C200" s="1" t="s">
        <v>216</v>
      </c>
      <c r="D200">
        <v>65.400000000000006</v>
      </c>
      <c r="F200" t="str">
        <f t="shared" si="6"/>
        <v>na</v>
      </c>
      <c r="G200">
        <f>VLOOKUP($C200,'Lab Blank'!$D$4:$G$204,4,FALSE)</f>
        <v>68.7</v>
      </c>
      <c r="H200" t="str">
        <f t="shared" si="7"/>
        <v>na</v>
      </c>
    </row>
    <row r="201" spans="2:8">
      <c r="B201" s="1" t="s">
        <v>4</v>
      </c>
      <c r="C201" s="1" t="s">
        <v>217</v>
      </c>
      <c r="D201">
        <v>65.3</v>
      </c>
      <c r="F201" t="str">
        <f t="shared" si="6"/>
        <v>na</v>
      </c>
      <c r="G201">
        <f>VLOOKUP($C201,'Lab Blank'!$D$4:$G$204,4,FALSE)</f>
        <v>67.2</v>
      </c>
      <c r="H201" t="str">
        <f t="shared" si="7"/>
        <v>na</v>
      </c>
    </row>
    <row r="202" spans="2:8">
      <c r="B202" s="1" t="s">
        <v>4</v>
      </c>
      <c r="C202" s="1" t="s">
        <v>218</v>
      </c>
      <c r="D202">
        <v>57.6</v>
      </c>
      <c r="F202" t="str">
        <f t="shared" si="6"/>
        <v>na</v>
      </c>
      <c r="G202">
        <f>VLOOKUP($C202,'Lab Blank'!$D$4:$G$204,4,FALSE)</f>
        <v>67.3</v>
      </c>
      <c r="H202" t="str">
        <f t="shared" si="7"/>
        <v>na</v>
      </c>
    </row>
    <row r="203" spans="2:8">
      <c r="B203" s="1" t="s">
        <v>4</v>
      </c>
      <c r="C203" s="1" t="s">
        <v>219</v>
      </c>
      <c r="D203">
        <v>77.400000000000006</v>
      </c>
      <c r="F203" t="str">
        <f t="shared" si="6"/>
        <v>na</v>
      </c>
      <c r="G203">
        <f>VLOOKUP($C203,'Lab Blank'!$D$4:$G$204,4,FALSE)</f>
        <v>71.8</v>
      </c>
      <c r="H203" t="str">
        <f t="shared" si="7"/>
        <v>na</v>
      </c>
    </row>
    <row r="204" spans="2:8">
      <c r="B204" s="1" t="s">
        <v>4</v>
      </c>
      <c r="C204" s="1" t="s">
        <v>220</v>
      </c>
      <c r="D204">
        <v>77.2</v>
      </c>
      <c r="F204" t="str">
        <f t="shared" si="6"/>
        <v>na</v>
      </c>
      <c r="G204">
        <f>VLOOKUP($C204,'Lab Blank'!$D$4:$G$204,4,FALSE)</f>
        <v>73.599999999999994</v>
      </c>
      <c r="H204" t="str">
        <f t="shared" si="7"/>
        <v>na</v>
      </c>
    </row>
    <row r="205" spans="2:8">
      <c r="B205" s="1" t="s">
        <v>4</v>
      </c>
      <c r="C205" s="1" t="s">
        <v>221</v>
      </c>
      <c r="D205">
        <v>86.4</v>
      </c>
      <c r="F205" t="str">
        <f t="shared" si="6"/>
        <v>na</v>
      </c>
      <c r="G205">
        <f>VLOOKUP($C205,'Lab Blank'!$D$4:$G$204,4,FALSE)</f>
        <v>80.5</v>
      </c>
      <c r="H205" t="str">
        <f t="shared" si="7"/>
        <v>na</v>
      </c>
    </row>
    <row r="206" spans="2:8">
      <c r="B206" s="1" t="s">
        <v>17</v>
      </c>
      <c r="C206" s="1" t="s">
        <v>5</v>
      </c>
      <c r="D206">
        <v>2.66</v>
      </c>
      <c r="F206" t="str">
        <f t="shared" si="6"/>
        <v>na</v>
      </c>
      <c r="G206">
        <f>VLOOKUP($C206,'Lab Blank'!$D$4:$G$204,4,FALSE)</f>
        <v>5.54</v>
      </c>
      <c r="H206" t="str">
        <f t="shared" si="7"/>
        <v>na</v>
      </c>
    </row>
    <row r="207" spans="2:8">
      <c r="B207" s="1" t="s">
        <v>17</v>
      </c>
      <c r="C207" s="1" t="s">
        <v>6</v>
      </c>
      <c r="D207">
        <v>24.9</v>
      </c>
      <c r="F207" t="str">
        <f t="shared" si="6"/>
        <v>na</v>
      </c>
      <c r="G207">
        <f>VLOOKUP($C207,'Lab Blank'!$D$4:$G$204,4,FALSE)</f>
        <v>33.700000000000003</v>
      </c>
      <c r="H207" t="str">
        <f t="shared" si="7"/>
        <v>na</v>
      </c>
    </row>
    <row r="208" spans="2:8">
      <c r="B208" s="1" t="s">
        <v>17</v>
      </c>
      <c r="C208" s="1" t="s">
        <v>7</v>
      </c>
      <c r="D208">
        <v>25</v>
      </c>
      <c r="F208" t="str">
        <f t="shared" si="6"/>
        <v>na</v>
      </c>
      <c r="G208">
        <f>VLOOKUP($C208,'Lab Blank'!$D$4:$G$204,4,FALSE)</f>
        <v>42.4</v>
      </c>
      <c r="H208" t="str">
        <f t="shared" si="7"/>
        <v>na</v>
      </c>
    </row>
    <row r="209" spans="2:8">
      <c r="B209" s="1" t="s">
        <v>17</v>
      </c>
      <c r="C209" s="1" t="s">
        <v>8</v>
      </c>
      <c r="D209">
        <v>45</v>
      </c>
      <c r="F209" t="str">
        <f t="shared" si="6"/>
        <v>na</v>
      </c>
      <c r="G209">
        <f>VLOOKUP($C209,'Lab Blank'!$D$4:$G$204,4,FALSE)</f>
        <v>31.2</v>
      </c>
      <c r="H209" t="str">
        <f t="shared" si="7"/>
        <v>na</v>
      </c>
    </row>
    <row r="210" spans="2:8">
      <c r="B210" s="1" t="s">
        <v>17</v>
      </c>
      <c r="C210" s="1" t="s">
        <v>9</v>
      </c>
      <c r="D210">
        <v>12.6</v>
      </c>
      <c r="F210" t="str">
        <f t="shared" si="6"/>
        <v>na</v>
      </c>
      <c r="G210">
        <f>VLOOKUP($C210,'Lab Blank'!$D$4:$G$204,4,FALSE)</f>
        <v>11.7</v>
      </c>
      <c r="H210" t="str">
        <f t="shared" si="7"/>
        <v>na</v>
      </c>
    </row>
    <row r="211" spans="2:8">
      <c r="B211" s="1" t="s">
        <v>17</v>
      </c>
      <c r="C211" s="1" t="s">
        <v>10</v>
      </c>
      <c r="D211">
        <v>9.77</v>
      </c>
      <c r="F211" t="str">
        <f t="shared" si="6"/>
        <v>na</v>
      </c>
      <c r="G211">
        <f>VLOOKUP($C211,'Lab Blank'!$D$4:$G$204,4,FALSE)</f>
        <v>3.28</v>
      </c>
      <c r="H211" t="str">
        <f t="shared" si="7"/>
        <v>na</v>
      </c>
    </row>
    <row r="212" spans="2:8">
      <c r="B212" s="1" t="s">
        <v>17</v>
      </c>
      <c r="C212" s="1" t="s">
        <v>11</v>
      </c>
      <c r="D212">
        <v>1.96</v>
      </c>
      <c r="F212" t="str">
        <f t="shared" si="6"/>
        <v>na</v>
      </c>
      <c r="G212">
        <f>VLOOKUP($C212,'Lab Blank'!$D$4:$G$204,4,FALSE)</f>
        <v>0.48499999999999999</v>
      </c>
      <c r="H212" t="str">
        <f t="shared" si="7"/>
        <v>na</v>
      </c>
    </row>
    <row r="213" spans="2:8">
      <c r="B213" s="1" t="s">
        <v>17</v>
      </c>
      <c r="C213" s="1" t="s">
        <v>12</v>
      </c>
      <c r="E213" t="s">
        <v>13</v>
      </c>
      <c r="F213" t="str">
        <f t="shared" si="6"/>
        <v>na</v>
      </c>
      <c r="G213">
        <f>VLOOKUP($C213,'Lab Blank'!$D$4:$G$204,4,FALSE)</f>
        <v>0</v>
      </c>
      <c r="H213" t="str">
        <f t="shared" si="7"/>
        <v>na</v>
      </c>
    </row>
    <row r="214" spans="2:8">
      <c r="B214" s="1" t="s">
        <v>17</v>
      </c>
      <c r="C214" s="1" t="s">
        <v>14</v>
      </c>
      <c r="E214" t="s">
        <v>13</v>
      </c>
      <c r="F214" t="str">
        <f t="shared" si="6"/>
        <v>na</v>
      </c>
      <c r="G214">
        <f>VLOOKUP($C214,'Lab Blank'!$D$4:$G$204,4,FALSE)</f>
        <v>0</v>
      </c>
      <c r="H214" t="str">
        <f t="shared" si="7"/>
        <v>na</v>
      </c>
    </row>
    <row r="215" spans="2:8">
      <c r="B215" s="1" t="s">
        <v>17</v>
      </c>
      <c r="C215" s="1" t="s">
        <v>15</v>
      </c>
      <c r="E215" t="s">
        <v>13</v>
      </c>
      <c r="F215" t="str">
        <f t="shared" si="6"/>
        <v>na</v>
      </c>
      <c r="G215">
        <f>VLOOKUP($C215,'Lab Blank'!$D$4:$G$204,4,FALSE)</f>
        <v>0</v>
      </c>
      <c r="H215" t="str">
        <f t="shared" si="7"/>
        <v>na</v>
      </c>
    </row>
    <row r="216" spans="2:8">
      <c r="B216" s="1" t="s">
        <v>17</v>
      </c>
      <c r="C216" s="1" t="s">
        <v>16</v>
      </c>
      <c r="D216">
        <v>122</v>
      </c>
      <c r="F216" t="str">
        <f t="shared" si="6"/>
        <v>na</v>
      </c>
      <c r="G216">
        <f>VLOOKUP($C216,'Lab Blank'!$D$4:$G$204,4,FALSE)</f>
        <v>128</v>
      </c>
      <c r="H216" t="str">
        <f t="shared" si="7"/>
        <v>na</v>
      </c>
    </row>
    <row r="217" spans="2:8">
      <c r="B217" s="1" t="s">
        <v>17</v>
      </c>
      <c r="C217" s="1" t="s">
        <v>19</v>
      </c>
      <c r="D217">
        <v>1.02</v>
      </c>
      <c r="E217" t="s">
        <v>24</v>
      </c>
      <c r="F217">
        <f t="shared" si="6"/>
        <v>1.02</v>
      </c>
      <c r="G217">
        <f>VLOOKUP($C217,'Lab Blank'!$D$4:$G$204,4,FALSE)</f>
        <v>2.87</v>
      </c>
      <c r="H217" t="str">
        <f t="shared" si="7"/>
        <v>na</v>
      </c>
    </row>
    <row r="218" spans="2:8">
      <c r="B218" s="1" t="s">
        <v>17</v>
      </c>
      <c r="C218" s="1" t="s">
        <v>21</v>
      </c>
      <c r="D218">
        <v>0.56000000000000005</v>
      </c>
      <c r="E218" t="s">
        <v>24</v>
      </c>
      <c r="F218">
        <f t="shared" si="6"/>
        <v>0.56000000000000005</v>
      </c>
      <c r="G218">
        <f>VLOOKUP($C218,'Lab Blank'!$D$4:$G$204,4,FALSE)</f>
        <v>0.79700000000000004</v>
      </c>
      <c r="H218" t="str">
        <f t="shared" si="7"/>
        <v>na</v>
      </c>
    </row>
    <row r="219" spans="2:8">
      <c r="B219" s="1" t="s">
        <v>17</v>
      </c>
      <c r="C219" s="1" t="s">
        <v>23</v>
      </c>
      <c r="D219">
        <v>1.08</v>
      </c>
      <c r="E219" t="s">
        <v>24</v>
      </c>
      <c r="F219">
        <f t="shared" si="6"/>
        <v>1.08</v>
      </c>
      <c r="G219">
        <f>VLOOKUP($C219,'Lab Blank'!$D$4:$G$204,4,FALSE)</f>
        <v>1.87</v>
      </c>
      <c r="H219" t="str">
        <f t="shared" si="7"/>
        <v>na</v>
      </c>
    </row>
    <row r="220" spans="2:8">
      <c r="B220" s="1" t="s">
        <v>17</v>
      </c>
      <c r="C220" s="1" t="s">
        <v>25</v>
      </c>
      <c r="D220">
        <v>1.63</v>
      </c>
      <c r="E220" t="s">
        <v>20</v>
      </c>
      <c r="F220">
        <f t="shared" si="6"/>
        <v>1.63</v>
      </c>
      <c r="G220">
        <f>VLOOKUP($C220,'Lab Blank'!$D$4:$G$204,4,FALSE)</f>
        <v>8.8000000000000007</v>
      </c>
      <c r="H220" t="str">
        <f t="shared" si="7"/>
        <v>na</v>
      </c>
    </row>
    <row r="221" spans="2:8">
      <c r="B221" s="1" t="s">
        <v>17</v>
      </c>
      <c r="C221" s="1" t="s">
        <v>26</v>
      </c>
      <c r="D221">
        <v>0.35399999999999998</v>
      </c>
      <c r="E221" t="s">
        <v>13</v>
      </c>
      <c r="F221" t="str">
        <f t="shared" si="6"/>
        <v>na</v>
      </c>
      <c r="G221">
        <f>VLOOKUP($C221,'Lab Blank'!$D$4:$G$204,4,FALSE)</f>
        <v>0</v>
      </c>
      <c r="H221" t="str">
        <f t="shared" si="7"/>
        <v>na</v>
      </c>
    </row>
    <row r="222" spans="2:8">
      <c r="B222" s="1" t="s">
        <v>17</v>
      </c>
      <c r="C222" s="1" t="s">
        <v>27</v>
      </c>
      <c r="D222">
        <v>0.65100000000000002</v>
      </c>
      <c r="E222" t="s">
        <v>24</v>
      </c>
      <c r="F222">
        <f t="shared" si="6"/>
        <v>0.65100000000000002</v>
      </c>
      <c r="G222">
        <f>VLOOKUP($C222,'Lab Blank'!$D$4:$G$204,4,FALSE)</f>
        <v>2.14</v>
      </c>
      <c r="H222" t="str">
        <f t="shared" si="7"/>
        <v>na</v>
      </c>
    </row>
    <row r="223" spans="2:8">
      <c r="B223" s="1" t="s">
        <v>17</v>
      </c>
      <c r="C223" s="1" t="s">
        <v>28</v>
      </c>
      <c r="D223">
        <v>0.31900000000000001</v>
      </c>
      <c r="E223" t="s">
        <v>13</v>
      </c>
      <c r="F223" t="str">
        <f t="shared" si="6"/>
        <v>na</v>
      </c>
      <c r="G223">
        <f>VLOOKUP($C223,'Lab Blank'!$D$4:$G$204,4,FALSE)</f>
        <v>0</v>
      </c>
      <c r="H223" t="str">
        <f t="shared" si="7"/>
        <v>na</v>
      </c>
    </row>
    <row r="224" spans="2:8">
      <c r="B224" s="1" t="s">
        <v>17</v>
      </c>
      <c r="C224" s="1" t="s">
        <v>29</v>
      </c>
      <c r="D224">
        <v>2.94</v>
      </c>
      <c r="E224" t="s">
        <v>20</v>
      </c>
      <c r="F224">
        <f t="shared" si="6"/>
        <v>2.94</v>
      </c>
      <c r="G224">
        <f>VLOOKUP($C224,'Lab Blank'!$D$4:$G$204,4,FALSE)</f>
        <v>6.41</v>
      </c>
      <c r="H224" t="str">
        <f t="shared" si="7"/>
        <v>na</v>
      </c>
    </row>
    <row r="225" spans="2:8">
      <c r="B225" s="1" t="s">
        <v>17</v>
      </c>
      <c r="C225" s="1" t="s">
        <v>30</v>
      </c>
      <c r="D225">
        <v>0.316</v>
      </c>
      <c r="E225" t="s">
        <v>13</v>
      </c>
      <c r="F225" t="str">
        <f t="shared" si="6"/>
        <v>na</v>
      </c>
      <c r="G225">
        <f>VLOOKUP($C225,'Lab Blank'!$D$4:$G$204,4,FALSE)</f>
        <v>0</v>
      </c>
      <c r="H225" t="str">
        <f t="shared" si="7"/>
        <v>na</v>
      </c>
    </row>
    <row r="226" spans="2:8">
      <c r="B226" s="1" t="s">
        <v>17</v>
      </c>
      <c r="C226" s="1" t="s">
        <v>31</v>
      </c>
      <c r="D226">
        <v>0.32100000000000001</v>
      </c>
      <c r="E226" t="s">
        <v>13</v>
      </c>
      <c r="F226" t="str">
        <f t="shared" si="6"/>
        <v>na</v>
      </c>
      <c r="G226">
        <f>VLOOKUP($C226,'Lab Blank'!$D$4:$G$204,4,FALSE)</f>
        <v>0</v>
      </c>
      <c r="H226" t="str">
        <f t="shared" si="7"/>
        <v>na</v>
      </c>
    </row>
    <row r="227" spans="2:8">
      <c r="B227" s="1" t="s">
        <v>17</v>
      </c>
      <c r="C227" s="1" t="s">
        <v>32</v>
      </c>
      <c r="D227">
        <v>17.7</v>
      </c>
      <c r="E227" t="s">
        <v>20</v>
      </c>
      <c r="F227">
        <f t="shared" si="6"/>
        <v>17.7</v>
      </c>
      <c r="G227">
        <f>VLOOKUP($C227,'Lab Blank'!$D$4:$G$204,4,FALSE)</f>
        <v>13.5</v>
      </c>
      <c r="H227" t="str">
        <f t="shared" si="7"/>
        <v>na</v>
      </c>
    </row>
    <row r="228" spans="2:8">
      <c r="B228" s="1" t="s">
        <v>17</v>
      </c>
      <c r="C228" s="1" t="s">
        <v>33</v>
      </c>
      <c r="D228">
        <v>0.41699999999999998</v>
      </c>
      <c r="E228" t="s">
        <v>98</v>
      </c>
      <c r="F228">
        <f t="shared" si="6"/>
        <v>0.41699999999999998</v>
      </c>
      <c r="G228">
        <f>VLOOKUP($C228,'Lab Blank'!$D$4:$G$204,4,FALSE)</f>
        <v>0</v>
      </c>
      <c r="H228">
        <f t="shared" si="7"/>
        <v>0.41699999999999998</v>
      </c>
    </row>
    <row r="229" spans="2:8">
      <c r="B229" s="1" t="s">
        <v>17</v>
      </c>
      <c r="C229" s="1" t="s">
        <v>35</v>
      </c>
      <c r="D229">
        <v>0.32100000000000001</v>
      </c>
      <c r="E229" t="s">
        <v>13</v>
      </c>
      <c r="F229" t="str">
        <f t="shared" si="6"/>
        <v>na</v>
      </c>
      <c r="G229">
        <f>VLOOKUP($C229,'Lab Blank'!$D$4:$G$204,4,FALSE)</f>
        <v>0</v>
      </c>
      <c r="H229" t="str">
        <f t="shared" si="7"/>
        <v>na</v>
      </c>
    </row>
    <row r="230" spans="2:8">
      <c r="B230" s="1" t="s">
        <v>17</v>
      </c>
      <c r="C230" s="1" t="s">
        <v>36</v>
      </c>
      <c r="D230">
        <v>1.58</v>
      </c>
      <c r="E230" t="s">
        <v>20</v>
      </c>
      <c r="F230">
        <f t="shared" si="6"/>
        <v>1.58</v>
      </c>
      <c r="G230">
        <f>VLOOKUP($C230,'Lab Blank'!$D$4:$G$204,4,FALSE)</f>
        <v>2.81</v>
      </c>
      <c r="H230" t="str">
        <f t="shared" si="7"/>
        <v>na</v>
      </c>
    </row>
    <row r="231" spans="2:8">
      <c r="B231" s="1" t="s">
        <v>17</v>
      </c>
      <c r="C231" s="1" t="s">
        <v>37</v>
      </c>
      <c r="D231">
        <v>1.31</v>
      </c>
      <c r="E231" t="s">
        <v>24</v>
      </c>
      <c r="F231">
        <f t="shared" si="6"/>
        <v>1.31</v>
      </c>
      <c r="G231">
        <f>VLOOKUP($C231,'Lab Blank'!$D$4:$G$204,4,FALSE)</f>
        <v>2.08</v>
      </c>
      <c r="H231" t="str">
        <f t="shared" si="7"/>
        <v>na</v>
      </c>
    </row>
    <row r="232" spans="2:8">
      <c r="B232" s="1" t="s">
        <v>17</v>
      </c>
      <c r="C232" s="1" t="s">
        <v>38</v>
      </c>
      <c r="D232">
        <v>1.64</v>
      </c>
      <c r="E232" t="s">
        <v>20</v>
      </c>
      <c r="F232">
        <f t="shared" si="6"/>
        <v>1.64</v>
      </c>
      <c r="G232">
        <f>VLOOKUP($C232,'Lab Blank'!$D$4:$G$204,4,FALSE)</f>
        <v>4.04</v>
      </c>
      <c r="H232" t="str">
        <f t="shared" si="7"/>
        <v>na</v>
      </c>
    </row>
    <row r="233" spans="2:8">
      <c r="B233" s="1" t="s">
        <v>17</v>
      </c>
      <c r="C233" s="1" t="s">
        <v>39</v>
      </c>
      <c r="D233">
        <v>3.48</v>
      </c>
      <c r="E233" t="s">
        <v>40</v>
      </c>
      <c r="F233">
        <f t="shared" si="6"/>
        <v>3.48</v>
      </c>
      <c r="G233">
        <f>VLOOKUP($C233,'Lab Blank'!$D$4:$G$204,4,FALSE)</f>
        <v>5.33</v>
      </c>
      <c r="H233" t="str">
        <f t="shared" si="7"/>
        <v>na</v>
      </c>
    </row>
    <row r="234" spans="2:8">
      <c r="B234" s="1" t="s">
        <v>17</v>
      </c>
      <c r="C234" s="1" t="s">
        <v>41</v>
      </c>
      <c r="D234">
        <v>0.81399999999999995</v>
      </c>
      <c r="E234" t="s">
        <v>24</v>
      </c>
      <c r="F234">
        <f t="shared" si="6"/>
        <v>0.81399999999999995</v>
      </c>
      <c r="G234">
        <f>VLOOKUP($C234,'Lab Blank'!$D$4:$G$204,4,FALSE)</f>
        <v>5.56</v>
      </c>
      <c r="H234" t="str">
        <f t="shared" si="7"/>
        <v>na</v>
      </c>
    </row>
    <row r="235" spans="2:8">
      <c r="B235" s="1" t="s">
        <v>17</v>
      </c>
      <c r="C235" s="1" t="s">
        <v>42</v>
      </c>
      <c r="D235">
        <v>5.61</v>
      </c>
      <c r="E235" t="s">
        <v>40</v>
      </c>
      <c r="F235">
        <f t="shared" si="6"/>
        <v>5.61</v>
      </c>
      <c r="G235">
        <f>VLOOKUP($C235,'Lab Blank'!$D$4:$G$204,4,FALSE)</f>
        <v>7.03</v>
      </c>
      <c r="H235" t="str">
        <f t="shared" si="7"/>
        <v>na</v>
      </c>
    </row>
    <row r="236" spans="2:8">
      <c r="B236" s="1" t="s">
        <v>17</v>
      </c>
      <c r="C236" s="1" t="s">
        <v>43</v>
      </c>
      <c r="D236">
        <v>2.1800000000000002</v>
      </c>
      <c r="E236" t="s">
        <v>40</v>
      </c>
      <c r="F236">
        <f t="shared" si="6"/>
        <v>2.1800000000000002</v>
      </c>
      <c r="G236">
        <f>VLOOKUP($C236,'Lab Blank'!$D$4:$G$204,4,FALSE)</f>
        <v>3.26</v>
      </c>
      <c r="H236" t="str">
        <f t="shared" si="7"/>
        <v>na</v>
      </c>
    </row>
    <row r="237" spans="2:8">
      <c r="B237" s="1" t="s">
        <v>17</v>
      </c>
      <c r="C237" s="1" t="s">
        <v>44</v>
      </c>
      <c r="D237">
        <v>2.0499999999999998</v>
      </c>
      <c r="E237" t="s">
        <v>20</v>
      </c>
      <c r="F237">
        <f t="shared" si="6"/>
        <v>2.0499999999999998</v>
      </c>
      <c r="G237">
        <f>VLOOKUP($C237,'Lab Blank'!$D$4:$G$204,4,FALSE)</f>
        <v>1.99</v>
      </c>
      <c r="H237" t="str">
        <f t="shared" si="7"/>
        <v>na</v>
      </c>
    </row>
    <row r="238" spans="2:8">
      <c r="B238" s="1" t="s">
        <v>17</v>
      </c>
      <c r="C238" s="1" t="s">
        <v>45</v>
      </c>
      <c r="D238">
        <v>0.184</v>
      </c>
      <c r="E238" t="s">
        <v>13</v>
      </c>
      <c r="F238" t="str">
        <f t="shared" si="6"/>
        <v>na</v>
      </c>
      <c r="G238">
        <f>VLOOKUP($C238,'Lab Blank'!$D$4:$G$204,4,FALSE)</f>
        <v>0</v>
      </c>
      <c r="H238" t="str">
        <f t="shared" si="7"/>
        <v>na</v>
      </c>
    </row>
    <row r="239" spans="2:8">
      <c r="B239" s="1" t="s">
        <v>17</v>
      </c>
      <c r="C239" s="1" t="s">
        <v>46</v>
      </c>
      <c r="D239">
        <v>0.184</v>
      </c>
      <c r="E239" t="s">
        <v>13</v>
      </c>
      <c r="F239" t="str">
        <f t="shared" si="6"/>
        <v>na</v>
      </c>
      <c r="G239">
        <f>VLOOKUP($C239,'Lab Blank'!$D$4:$G$204,4,FALSE)</f>
        <v>0</v>
      </c>
      <c r="H239" t="str">
        <f t="shared" si="7"/>
        <v>na</v>
      </c>
    </row>
    <row r="240" spans="2:8">
      <c r="B240" s="1" t="s">
        <v>17</v>
      </c>
      <c r="C240" s="1" t="s">
        <v>47</v>
      </c>
      <c r="D240">
        <v>0.47299999999999998</v>
      </c>
      <c r="E240" t="s">
        <v>24</v>
      </c>
      <c r="F240">
        <f t="shared" si="6"/>
        <v>0.47299999999999998</v>
      </c>
      <c r="G240">
        <f>VLOOKUP($C240,'Lab Blank'!$D$4:$G$204,4,FALSE)</f>
        <v>0.872</v>
      </c>
      <c r="H240" t="str">
        <f t="shared" si="7"/>
        <v>na</v>
      </c>
    </row>
    <row r="241" spans="2:8">
      <c r="B241" s="1" t="s">
        <v>17</v>
      </c>
      <c r="C241" s="1" t="s">
        <v>48</v>
      </c>
      <c r="D241">
        <v>0.86399999999999999</v>
      </c>
      <c r="E241" t="s">
        <v>49</v>
      </c>
      <c r="F241">
        <f t="shared" si="6"/>
        <v>0.86399999999999999</v>
      </c>
      <c r="G241">
        <f>VLOOKUP($C241,'Lab Blank'!$D$4:$G$204,4,FALSE)</f>
        <v>1.6</v>
      </c>
      <c r="H241" t="str">
        <f t="shared" si="7"/>
        <v>na</v>
      </c>
    </row>
    <row r="242" spans="2:8">
      <c r="B242" s="1" t="s">
        <v>17</v>
      </c>
      <c r="C242" s="1" t="s">
        <v>50</v>
      </c>
      <c r="D242">
        <v>0.442</v>
      </c>
      <c r="E242" t="s">
        <v>22</v>
      </c>
      <c r="F242">
        <f t="shared" si="6"/>
        <v>0.442</v>
      </c>
      <c r="G242">
        <f>VLOOKUP($C242,'Lab Blank'!$D$4:$G$204,4,FALSE)</f>
        <v>1.63</v>
      </c>
      <c r="H242" t="str">
        <f t="shared" si="7"/>
        <v>na</v>
      </c>
    </row>
    <row r="243" spans="2:8">
      <c r="B243" s="1" t="s">
        <v>17</v>
      </c>
      <c r="C243" s="1" t="s">
        <v>51</v>
      </c>
      <c r="D243">
        <v>4.33</v>
      </c>
      <c r="E243" t="s">
        <v>20</v>
      </c>
      <c r="F243">
        <f t="shared" si="6"/>
        <v>4.33</v>
      </c>
      <c r="G243">
        <f>VLOOKUP($C243,'Lab Blank'!$D$4:$G$204,4,FALSE)</f>
        <v>5.24</v>
      </c>
      <c r="H243" t="str">
        <f t="shared" si="7"/>
        <v>na</v>
      </c>
    </row>
    <row r="244" spans="2:8">
      <c r="B244" s="1" t="s">
        <v>17</v>
      </c>
      <c r="C244" s="1" t="s">
        <v>52</v>
      </c>
      <c r="D244">
        <v>1.35</v>
      </c>
      <c r="E244" t="s">
        <v>24</v>
      </c>
      <c r="F244">
        <f t="shared" si="6"/>
        <v>1.35</v>
      </c>
      <c r="G244">
        <f>VLOOKUP($C244,'Lab Blank'!$D$4:$G$204,4,FALSE)</f>
        <v>2.98</v>
      </c>
      <c r="H244" t="str">
        <f t="shared" si="7"/>
        <v>na</v>
      </c>
    </row>
    <row r="245" spans="2:8">
      <c r="B245" s="1" t="s">
        <v>17</v>
      </c>
      <c r="C245" s="1" t="s">
        <v>53</v>
      </c>
      <c r="D245">
        <v>0.184</v>
      </c>
      <c r="E245" t="s">
        <v>13</v>
      </c>
      <c r="F245" t="str">
        <f t="shared" si="6"/>
        <v>na</v>
      </c>
      <c r="G245">
        <f>VLOOKUP($C245,'Lab Blank'!$D$4:$G$204,4,FALSE)</f>
        <v>0</v>
      </c>
      <c r="H245" t="str">
        <f t="shared" si="7"/>
        <v>na</v>
      </c>
    </row>
    <row r="246" spans="2:8">
      <c r="B246" s="1" t="s">
        <v>17</v>
      </c>
      <c r="C246" s="1" t="s">
        <v>54</v>
      </c>
      <c r="D246">
        <v>0.184</v>
      </c>
      <c r="E246" t="s">
        <v>13</v>
      </c>
      <c r="F246" t="str">
        <f t="shared" si="6"/>
        <v>na</v>
      </c>
      <c r="G246">
        <f>VLOOKUP($C246,'Lab Blank'!$D$4:$G$204,4,FALSE)</f>
        <v>0</v>
      </c>
      <c r="H246" t="str">
        <f t="shared" si="7"/>
        <v>na</v>
      </c>
    </row>
    <row r="247" spans="2:8">
      <c r="B247" s="1" t="s">
        <v>17</v>
      </c>
      <c r="C247" s="1" t="s">
        <v>55</v>
      </c>
      <c r="D247">
        <v>0.184</v>
      </c>
      <c r="E247" t="s">
        <v>13</v>
      </c>
      <c r="F247" t="str">
        <f t="shared" si="6"/>
        <v>na</v>
      </c>
      <c r="G247">
        <f>VLOOKUP($C247,'Lab Blank'!$D$4:$G$204,4,FALSE)</f>
        <v>0</v>
      </c>
      <c r="H247" t="str">
        <f t="shared" si="7"/>
        <v>na</v>
      </c>
    </row>
    <row r="248" spans="2:8">
      <c r="B248" s="1" t="s">
        <v>17</v>
      </c>
      <c r="C248" s="1" t="s">
        <v>56</v>
      </c>
      <c r="D248">
        <v>0.88400000000000001</v>
      </c>
      <c r="E248" t="s">
        <v>24</v>
      </c>
      <c r="F248">
        <f t="shared" si="6"/>
        <v>0.88400000000000001</v>
      </c>
      <c r="G248">
        <f>VLOOKUP($C248,'Lab Blank'!$D$4:$G$204,4,FALSE)</f>
        <v>0.75600000000000001</v>
      </c>
      <c r="H248" t="str">
        <f t="shared" si="7"/>
        <v>na</v>
      </c>
    </row>
    <row r="249" spans="2:8">
      <c r="B249" s="1" t="s">
        <v>17</v>
      </c>
      <c r="C249" s="1" t="s">
        <v>57</v>
      </c>
      <c r="D249">
        <v>0.184</v>
      </c>
      <c r="E249" t="s">
        <v>13</v>
      </c>
      <c r="F249" t="str">
        <f t="shared" si="6"/>
        <v>na</v>
      </c>
      <c r="G249">
        <f>VLOOKUP($C249,'Lab Blank'!$D$4:$G$204,4,FALSE)</f>
        <v>0</v>
      </c>
      <c r="H249" t="str">
        <f t="shared" si="7"/>
        <v>na</v>
      </c>
    </row>
    <row r="250" spans="2:8">
      <c r="B250" s="1" t="s">
        <v>17</v>
      </c>
      <c r="C250" s="1" t="s">
        <v>58</v>
      </c>
      <c r="D250">
        <v>0.184</v>
      </c>
      <c r="E250" t="s">
        <v>13</v>
      </c>
      <c r="F250" t="str">
        <f t="shared" si="6"/>
        <v>na</v>
      </c>
      <c r="G250">
        <f>VLOOKUP($C250,'Lab Blank'!$D$4:$G$204,4,FALSE)</f>
        <v>0</v>
      </c>
      <c r="H250" t="str">
        <f t="shared" si="7"/>
        <v>na</v>
      </c>
    </row>
    <row r="251" spans="2:8">
      <c r="B251" s="1" t="s">
        <v>17</v>
      </c>
      <c r="C251" s="1" t="s">
        <v>59</v>
      </c>
      <c r="D251">
        <v>1.78</v>
      </c>
      <c r="E251" t="s">
        <v>40</v>
      </c>
      <c r="F251">
        <f t="shared" si="6"/>
        <v>1.78</v>
      </c>
      <c r="G251">
        <f>VLOOKUP($C251,'Lab Blank'!$D$4:$G$204,4,FALSE)</f>
        <v>1.9</v>
      </c>
      <c r="H251" t="str">
        <f t="shared" si="7"/>
        <v>na</v>
      </c>
    </row>
    <row r="252" spans="2:8">
      <c r="B252" s="1" t="s">
        <v>17</v>
      </c>
      <c r="C252" s="1" t="s">
        <v>60</v>
      </c>
      <c r="D252">
        <v>0.91600000000000004</v>
      </c>
      <c r="E252" t="s">
        <v>24</v>
      </c>
      <c r="F252">
        <f t="shared" si="6"/>
        <v>0.91600000000000004</v>
      </c>
      <c r="G252">
        <f>VLOOKUP($C252,'Lab Blank'!$D$4:$G$204,4,FALSE)</f>
        <v>1</v>
      </c>
      <c r="H252" t="str">
        <f t="shared" si="7"/>
        <v>na</v>
      </c>
    </row>
    <row r="253" spans="2:8">
      <c r="B253" s="1" t="s">
        <v>17</v>
      </c>
      <c r="C253" s="1" t="s">
        <v>61</v>
      </c>
      <c r="D253">
        <v>0.20399999999999999</v>
      </c>
      <c r="E253" t="s">
        <v>13</v>
      </c>
      <c r="F253" t="str">
        <f t="shared" si="6"/>
        <v>na</v>
      </c>
      <c r="G253">
        <f>VLOOKUP($C253,'Lab Blank'!$D$4:$G$204,4,FALSE)</f>
        <v>0</v>
      </c>
      <c r="H253" t="str">
        <f t="shared" si="7"/>
        <v>na</v>
      </c>
    </row>
    <row r="254" spans="2:8">
      <c r="B254" s="1" t="s">
        <v>17</v>
      </c>
      <c r="C254" s="1" t="s">
        <v>62</v>
      </c>
      <c r="D254">
        <v>15.4</v>
      </c>
      <c r="E254" t="s">
        <v>40</v>
      </c>
      <c r="F254">
        <f t="shared" si="6"/>
        <v>15.4</v>
      </c>
      <c r="G254">
        <f>VLOOKUP($C254,'Lab Blank'!$D$4:$G$204,4,FALSE)</f>
        <v>7.23</v>
      </c>
      <c r="H254" t="str">
        <f t="shared" si="7"/>
        <v>na</v>
      </c>
    </row>
    <row r="255" spans="2:8">
      <c r="B255" s="1" t="s">
        <v>17</v>
      </c>
      <c r="C255" s="1" t="s">
        <v>63</v>
      </c>
      <c r="D255">
        <v>4.2300000000000004</v>
      </c>
      <c r="E255" t="s">
        <v>40</v>
      </c>
      <c r="F255">
        <f t="shared" si="6"/>
        <v>4.2300000000000004</v>
      </c>
      <c r="G255">
        <f>VLOOKUP($C255,'Lab Blank'!$D$4:$G$204,4,FALSE)</f>
        <v>2.5</v>
      </c>
      <c r="H255" t="str">
        <f t="shared" si="7"/>
        <v>na</v>
      </c>
    </row>
    <row r="256" spans="2:8">
      <c r="B256" s="1" t="s">
        <v>17</v>
      </c>
      <c r="C256" s="1" t="s">
        <v>64</v>
      </c>
      <c r="D256">
        <v>0.247</v>
      </c>
      <c r="E256" t="s">
        <v>77</v>
      </c>
      <c r="F256">
        <f t="shared" si="6"/>
        <v>0.247</v>
      </c>
      <c r="G256">
        <f>VLOOKUP($C256,'Lab Blank'!$D$4:$G$204,4,FALSE)</f>
        <v>0.42899999999999999</v>
      </c>
      <c r="H256" t="str">
        <f t="shared" si="7"/>
        <v>na</v>
      </c>
    </row>
    <row r="257" spans="2:8">
      <c r="B257" s="1" t="s">
        <v>17</v>
      </c>
      <c r="C257" s="1" t="s">
        <v>65</v>
      </c>
      <c r="D257">
        <v>0.67500000000000004</v>
      </c>
      <c r="E257" t="s">
        <v>77</v>
      </c>
      <c r="F257">
        <f t="shared" si="6"/>
        <v>0.67500000000000004</v>
      </c>
      <c r="G257">
        <f>VLOOKUP($C257,'Lab Blank'!$D$4:$G$204,4,FALSE)</f>
        <v>0.78100000000000003</v>
      </c>
      <c r="H257" t="str">
        <f t="shared" si="7"/>
        <v>na</v>
      </c>
    </row>
    <row r="258" spans="2:8">
      <c r="B258" s="1" t="s">
        <v>17</v>
      </c>
      <c r="C258" s="1" t="s">
        <v>67</v>
      </c>
      <c r="D258">
        <v>2.83</v>
      </c>
      <c r="E258" t="s">
        <v>40</v>
      </c>
      <c r="F258">
        <f t="shared" si="6"/>
        <v>2.83</v>
      </c>
      <c r="G258">
        <f>VLOOKUP($C258,'Lab Blank'!$D$4:$G$204,4,FALSE)</f>
        <v>3.66</v>
      </c>
      <c r="H258" t="str">
        <f t="shared" si="7"/>
        <v>na</v>
      </c>
    </row>
    <row r="259" spans="2:8">
      <c r="B259" s="1" t="s">
        <v>17</v>
      </c>
      <c r="C259" s="1" t="s">
        <v>68</v>
      </c>
      <c r="D259">
        <v>0.871</v>
      </c>
      <c r="E259" t="s">
        <v>49</v>
      </c>
      <c r="F259">
        <f t="shared" si="6"/>
        <v>0.871</v>
      </c>
      <c r="G259">
        <f>VLOOKUP($C259,'Lab Blank'!$D$4:$G$204,4,FALSE)</f>
        <v>2</v>
      </c>
      <c r="H259" t="str">
        <f t="shared" si="7"/>
        <v>na</v>
      </c>
    </row>
    <row r="260" spans="2:8">
      <c r="B260" s="1" t="s">
        <v>17</v>
      </c>
      <c r="C260" s="1" t="s">
        <v>69</v>
      </c>
      <c r="D260">
        <v>6.5</v>
      </c>
      <c r="E260" t="s">
        <v>20</v>
      </c>
      <c r="F260">
        <f t="shared" si="6"/>
        <v>6.5</v>
      </c>
      <c r="G260">
        <f>VLOOKUP($C260,'Lab Blank'!$D$4:$G$204,4,FALSE)</f>
        <v>6.18</v>
      </c>
      <c r="H260" t="str">
        <f t="shared" si="7"/>
        <v>na</v>
      </c>
    </row>
    <row r="261" spans="2:8">
      <c r="B261" s="1" t="s">
        <v>17</v>
      </c>
      <c r="C261" s="1" t="s">
        <v>70</v>
      </c>
      <c r="D261">
        <v>0.184</v>
      </c>
      <c r="E261" t="s">
        <v>13</v>
      </c>
      <c r="F261" t="str">
        <f t="shared" si="6"/>
        <v>na</v>
      </c>
      <c r="G261">
        <f>VLOOKUP($C261,'Lab Blank'!$D$4:$G$204,4,FALSE)</f>
        <v>0.3</v>
      </c>
      <c r="H261" t="str">
        <f t="shared" si="7"/>
        <v>na</v>
      </c>
    </row>
    <row r="262" spans="2:8">
      <c r="B262" s="1" t="s">
        <v>17</v>
      </c>
      <c r="C262" s="1" t="s">
        <v>71</v>
      </c>
      <c r="D262">
        <v>0.184</v>
      </c>
      <c r="E262" t="s">
        <v>13</v>
      </c>
      <c r="F262" t="str">
        <f t="shared" ref="F262:F325" si="8">IF(OR(LEFT(C262,3)&lt;&gt;"PCB",RIGHT(C262,1)="L",NOT(ISERROR(SEARCH("U",E262)))),"na",D262)</f>
        <v>na</v>
      </c>
      <c r="G262">
        <f>VLOOKUP($C262,'Lab Blank'!$D$4:$G$204,4,FALSE)</f>
        <v>0</v>
      </c>
      <c r="H262" t="str">
        <f t="shared" ref="H262:H325" si="9">IF(OR($F262="na",$F262&lt;3*G262),"na",$F262)</f>
        <v>na</v>
      </c>
    </row>
    <row r="263" spans="2:8">
      <c r="B263" s="1" t="s">
        <v>17</v>
      </c>
      <c r="C263" s="1" t="s">
        <v>72</v>
      </c>
      <c r="D263">
        <v>0.94499999999999995</v>
      </c>
      <c r="E263" t="s">
        <v>24</v>
      </c>
      <c r="F263">
        <f t="shared" si="8"/>
        <v>0.94499999999999995</v>
      </c>
      <c r="G263">
        <f>VLOOKUP($C263,'Lab Blank'!$D$4:$G$204,4,FALSE)</f>
        <v>0.434</v>
      </c>
      <c r="H263" t="str">
        <f t="shared" si="9"/>
        <v>na</v>
      </c>
    </row>
    <row r="264" spans="2:8">
      <c r="B264" s="1" t="s">
        <v>17</v>
      </c>
      <c r="C264" s="1" t="s">
        <v>73</v>
      </c>
      <c r="D264">
        <v>0.184</v>
      </c>
      <c r="E264" t="s">
        <v>13</v>
      </c>
      <c r="F264" t="str">
        <f t="shared" si="8"/>
        <v>na</v>
      </c>
      <c r="G264">
        <f>VLOOKUP($C264,'Lab Blank'!$D$4:$G$204,4,FALSE)</f>
        <v>0</v>
      </c>
      <c r="H264" t="str">
        <f t="shared" si="9"/>
        <v>na</v>
      </c>
    </row>
    <row r="265" spans="2:8">
      <c r="B265" s="1" t="s">
        <v>17</v>
      </c>
      <c r="C265" s="1" t="s">
        <v>74</v>
      </c>
      <c r="D265">
        <v>0.184</v>
      </c>
      <c r="E265" t="s">
        <v>13</v>
      </c>
      <c r="F265" t="str">
        <f t="shared" si="8"/>
        <v>na</v>
      </c>
      <c r="G265">
        <f>VLOOKUP($C265,'Lab Blank'!$D$4:$G$204,4,FALSE)</f>
        <v>0</v>
      </c>
      <c r="H265" t="str">
        <f t="shared" si="9"/>
        <v>na</v>
      </c>
    </row>
    <row r="266" spans="2:8">
      <c r="B266" s="1" t="s">
        <v>17</v>
      </c>
      <c r="C266" s="1" t="s">
        <v>75</v>
      </c>
      <c r="D266">
        <v>0.40300000000000002</v>
      </c>
      <c r="E266" t="s">
        <v>95</v>
      </c>
      <c r="F266">
        <f t="shared" si="8"/>
        <v>0.40300000000000002</v>
      </c>
      <c r="G266">
        <f>VLOOKUP($C266,'Lab Blank'!$D$4:$G$204,4,FALSE)</f>
        <v>0.38900000000000001</v>
      </c>
      <c r="H266" t="str">
        <f t="shared" si="9"/>
        <v>na</v>
      </c>
    </row>
    <row r="267" spans="2:8">
      <c r="B267" s="1" t="s">
        <v>17</v>
      </c>
      <c r="C267" s="1" t="s">
        <v>76</v>
      </c>
      <c r="D267">
        <v>0.35699999999999998</v>
      </c>
      <c r="E267" t="s">
        <v>77</v>
      </c>
      <c r="F267">
        <f t="shared" si="8"/>
        <v>0.35699999999999998</v>
      </c>
      <c r="G267">
        <f>VLOOKUP($C267,'Lab Blank'!$D$4:$G$204,4,FALSE)</f>
        <v>0.24</v>
      </c>
      <c r="H267" t="str">
        <f t="shared" si="9"/>
        <v>na</v>
      </c>
    </row>
    <row r="268" spans="2:8">
      <c r="B268" s="1" t="s">
        <v>17</v>
      </c>
      <c r="C268" s="1" t="s">
        <v>78</v>
      </c>
      <c r="D268">
        <v>4.37</v>
      </c>
      <c r="E268" t="s">
        <v>40</v>
      </c>
      <c r="F268">
        <f t="shared" si="8"/>
        <v>4.37</v>
      </c>
      <c r="G268">
        <f>VLOOKUP($C268,'Lab Blank'!$D$4:$G$204,4,FALSE)</f>
        <v>2.86</v>
      </c>
      <c r="H268" t="str">
        <f t="shared" si="9"/>
        <v>na</v>
      </c>
    </row>
    <row r="269" spans="2:8">
      <c r="B269" s="1" t="s">
        <v>17</v>
      </c>
      <c r="C269" s="1" t="s">
        <v>79</v>
      </c>
      <c r="D269">
        <v>0.184</v>
      </c>
      <c r="E269" t="s">
        <v>13</v>
      </c>
      <c r="F269" t="str">
        <f t="shared" si="8"/>
        <v>na</v>
      </c>
      <c r="G269">
        <f>VLOOKUP($C269,'Lab Blank'!$D$4:$G$204,4,FALSE)</f>
        <v>0</v>
      </c>
      <c r="H269" t="str">
        <f t="shared" si="9"/>
        <v>na</v>
      </c>
    </row>
    <row r="270" spans="2:8">
      <c r="B270" s="1" t="s">
        <v>17</v>
      </c>
      <c r="C270" s="1" t="s">
        <v>80</v>
      </c>
      <c r="D270">
        <v>1.87</v>
      </c>
      <c r="E270" t="s">
        <v>20</v>
      </c>
      <c r="F270">
        <f t="shared" si="8"/>
        <v>1.87</v>
      </c>
      <c r="G270">
        <f>VLOOKUP($C270,'Lab Blank'!$D$4:$G$204,4,FALSE)</f>
        <v>1.19</v>
      </c>
      <c r="H270" t="str">
        <f t="shared" si="9"/>
        <v>na</v>
      </c>
    </row>
    <row r="271" spans="2:8">
      <c r="B271" s="1" t="s">
        <v>17</v>
      </c>
      <c r="C271" s="1" t="s">
        <v>81</v>
      </c>
      <c r="D271">
        <v>2.15</v>
      </c>
      <c r="E271" t="s">
        <v>20</v>
      </c>
      <c r="F271">
        <f t="shared" si="8"/>
        <v>2.15</v>
      </c>
      <c r="G271">
        <f>VLOOKUP($C271,'Lab Blank'!$D$4:$G$204,4,FALSE)</f>
        <v>1.34</v>
      </c>
      <c r="H271" t="str">
        <f t="shared" si="9"/>
        <v>na</v>
      </c>
    </row>
    <row r="272" spans="2:8">
      <c r="B272" s="1" t="s">
        <v>17</v>
      </c>
      <c r="C272" s="1" t="s">
        <v>82</v>
      </c>
      <c r="D272">
        <v>0.184</v>
      </c>
      <c r="E272" t="s">
        <v>13</v>
      </c>
      <c r="F272" t="str">
        <f t="shared" si="8"/>
        <v>na</v>
      </c>
      <c r="G272">
        <f>VLOOKUP($C272,'Lab Blank'!$D$4:$G$204,4,FALSE)</f>
        <v>0</v>
      </c>
      <c r="H272" t="str">
        <f t="shared" si="9"/>
        <v>na</v>
      </c>
    </row>
    <row r="273" spans="2:8">
      <c r="B273" s="1" t="s">
        <v>17</v>
      </c>
      <c r="C273" s="1" t="s">
        <v>83</v>
      </c>
      <c r="D273">
        <v>1.83</v>
      </c>
      <c r="F273">
        <f t="shared" si="8"/>
        <v>1.83</v>
      </c>
      <c r="G273">
        <f>VLOOKUP($C273,'Lab Blank'!$D$4:$G$204,4,FALSE)</f>
        <v>0.496</v>
      </c>
      <c r="H273">
        <f t="shared" si="9"/>
        <v>1.83</v>
      </c>
    </row>
    <row r="274" spans="2:8">
      <c r="B274" s="1" t="s">
        <v>17</v>
      </c>
      <c r="C274" s="1" t="s">
        <v>84</v>
      </c>
      <c r="D274">
        <v>0.184</v>
      </c>
      <c r="E274" t="s">
        <v>13</v>
      </c>
      <c r="F274" t="str">
        <f t="shared" si="8"/>
        <v>na</v>
      </c>
      <c r="G274">
        <f>VLOOKUP($C274,'Lab Blank'!$D$4:$G$204,4,FALSE)</f>
        <v>0</v>
      </c>
      <c r="H274" t="str">
        <f t="shared" si="9"/>
        <v>na</v>
      </c>
    </row>
    <row r="275" spans="2:8">
      <c r="B275" s="1" t="s">
        <v>17</v>
      </c>
      <c r="C275" s="1" t="s">
        <v>85</v>
      </c>
      <c r="D275">
        <v>0.184</v>
      </c>
      <c r="E275" t="s">
        <v>13</v>
      </c>
      <c r="F275" t="str">
        <f t="shared" si="8"/>
        <v>na</v>
      </c>
      <c r="G275">
        <f>VLOOKUP($C275,'Lab Blank'!$D$4:$G$204,4,FALSE)</f>
        <v>0</v>
      </c>
      <c r="H275" t="str">
        <f t="shared" si="9"/>
        <v>na</v>
      </c>
    </row>
    <row r="276" spans="2:8">
      <c r="B276" s="1" t="s">
        <v>17</v>
      </c>
      <c r="C276" s="1" t="s">
        <v>86</v>
      </c>
      <c r="D276">
        <v>0.19400000000000001</v>
      </c>
      <c r="E276" t="s">
        <v>13</v>
      </c>
      <c r="F276" t="str">
        <f t="shared" si="8"/>
        <v>na</v>
      </c>
      <c r="G276">
        <f>VLOOKUP($C276,'Lab Blank'!$D$4:$G$204,4,FALSE)</f>
        <v>0</v>
      </c>
      <c r="H276" t="str">
        <f t="shared" si="9"/>
        <v>na</v>
      </c>
    </row>
    <row r="277" spans="2:8">
      <c r="B277" s="1" t="s">
        <v>17</v>
      </c>
      <c r="C277" s="1" t="s">
        <v>87</v>
      </c>
      <c r="D277">
        <v>0.184</v>
      </c>
      <c r="E277" t="s">
        <v>13</v>
      </c>
      <c r="F277" t="str">
        <f t="shared" si="8"/>
        <v>na</v>
      </c>
      <c r="G277">
        <f>VLOOKUP($C277,'Lab Blank'!$D$4:$G$204,4,FALSE)</f>
        <v>0</v>
      </c>
      <c r="H277" t="str">
        <f t="shared" si="9"/>
        <v>na</v>
      </c>
    </row>
    <row r="278" spans="2:8">
      <c r="B278" s="1" t="s">
        <v>17</v>
      </c>
      <c r="C278" s="1" t="s">
        <v>88</v>
      </c>
      <c r="D278">
        <v>0.184</v>
      </c>
      <c r="E278" t="s">
        <v>13</v>
      </c>
      <c r="F278" t="str">
        <f t="shared" si="8"/>
        <v>na</v>
      </c>
      <c r="G278">
        <f>VLOOKUP($C278,'Lab Blank'!$D$4:$G$204,4,FALSE)</f>
        <v>0</v>
      </c>
      <c r="H278" t="str">
        <f t="shared" si="9"/>
        <v>na</v>
      </c>
    </row>
    <row r="279" spans="2:8">
      <c r="B279" s="1" t="s">
        <v>17</v>
      </c>
      <c r="C279" s="1" t="s">
        <v>89</v>
      </c>
      <c r="D279">
        <v>0.184</v>
      </c>
      <c r="E279" t="s">
        <v>13</v>
      </c>
      <c r="F279" t="str">
        <f t="shared" si="8"/>
        <v>na</v>
      </c>
      <c r="G279">
        <f>VLOOKUP($C279,'Lab Blank'!$D$4:$G$204,4,FALSE)</f>
        <v>0</v>
      </c>
      <c r="H279" t="str">
        <f t="shared" si="9"/>
        <v>na</v>
      </c>
    </row>
    <row r="280" spans="2:8">
      <c r="B280" s="1" t="s">
        <v>17</v>
      </c>
      <c r="C280" s="1" t="s">
        <v>90</v>
      </c>
      <c r="D280">
        <v>0.184</v>
      </c>
      <c r="E280" t="s">
        <v>13</v>
      </c>
      <c r="F280" t="str">
        <f t="shared" si="8"/>
        <v>na</v>
      </c>
      <c r="G280">
        <f>VLOOKUP($C280,'Lab Blank'!$D$4:$G$204,4,FALSE)</f>
        <v>0</v>
      </c>
      <c r="H280" t="str">
        <f t="shared" si="9"/>
        <v>na</v>
      </c>
    </row>
    <row r="281" spans="2:8">
      <c r="B281" s="1" t="s">
        <v>17</v>
      </c>
      <c r="C281" s="1" t="s">
        <v>91</v>
      </c>
      <c r="D281">
        <v>0.436</v>
      </c>
      <c r="E281" t="s">
        <v>77</v>
      </c>
      <c r="F281">
        <f t="shared" si="8"/>
        <v>0.436</v>
      </c>
      <c r="G281">
        <f>VLOOKUP($C281,'Lab Blank'!$D$4:$G$204,4,FALSE)</f>
        <v>0</v>
      </c>
      <c r="H281">
        <f t="shared" si="9"/>
        <v>0.436</v>
      </c>
    </row>
    <row r="282" spans="2:8">
      <c r="B282" s="1" t="s">
        <v>17</v>
      </c>
      <c r="C282" s="1" t="s">
        <v>92</v>
      </c>
      <c r="D282">
        <v>2.0299999999999998</v>
      </c>
      <c r="E282" t="s">
        <v>40</v>
      </c>
      <c r="F282">
        <f t="shared" si="8"/>
        <v>2.0299999999999998</v>
      </c>
      <c r="G282">
        <f>VLOOKUP($C282,'Lab Blank'!$D$4:$G$204,4,FALSE)</f>
        <v>1.22</v>
      </c>
      <c r="H282" t="str">
        <f t="shared" si="9"/>
        <v>na</v>
      </c>
    </row>
    <row r="283" spans="2:8">
      <c r="B283" s="1" t="s">
        <v>17</v>
      </c>
      <c r="C283" s="1" t="s">
        <v>93</v>
      </c>
      <c r="D283">
        <v>0.81699999999999995</v>
      </c>
      <c r="E283" t="s">
        <v>22</v>
      </c>
      <c r="F283">
        <f t="shared" si="8"/>
        <v>0.81699999999999995</v>
      </c>
      <c r="G283">
        <f>VLOOKUP($C283,'Lab Blank'!$D$4:$G$204,4,FALSE)</f>
        <v>0.51400000000000001</v>
      </c>
      <c r="H283" t="str">
        <f t="shared" si="9"/>
        <v>na</v>
      </c>
    </row>
    <row r="284" spans="2:8">
      <c r="B284" s="1" t="s">
        <v>17</v>
      </c>
      <c r="C284" s="1" t="s">
        <v>94</v>
      </c>
      <c r="D284">
        <v>0.68899999999999995</v>
      </c>
      <c r="E284" t="s">
        <v>98</v>
      </c>
      <c r="F284">
        <f t="shared" si="8"/>
        <v>0.68899999999999995</v>
      </c>
      <c r="G284">
        <f>VLOOKUP($C284,'Lab Blank'!$D$4:$G$204,4,FALSE)</f>
        <v>0.23799999999999999</v>
      </c>
      <c r="H284" t="str">
        <f t="shared" si="9"/>
        <v>na</v>
      </c>
    </row>
    <row r="285" spans="2:8">
      <c r="B285" s="1" t="s">
        <v>17</v>
      </c>
      <c r="C285" s="1" t="s">
        <v>96</v>
      </c>
      <c r="D285">
        <v>2.31</v>
      </c>
      <c r="E285" t="s">
        <v>40</v>
      </c>
      <c r="F285">
        <f t="shared" si="8"/>
        <v>2.31</v>
      </c>
      <c r="G285">
        <f>VLOOKUP($C285,'Lab Blank'!$D$4:$G$204,4,FALSE)</f>
        <v>1.36</v>
      </c>
      <c r="H285" t="str">
        <f t="shared" si="9"/>
        <v>na</v>
      </c>
    </row>
    <row r="286" spans="2:8">
      <c r="B286" s="1" t="s">
        <v>17</v>
      </c>
      <c r="C286" s="1" t="s">
        <v>97</v>
      </c>
      <c r="D286">
        <v>0.46600000000000003</v>
      </c>
      <c r="E286" t="s">
        <v>98</v>
      </c>
      <c r="F286">
        <f t="shared" si="8"/>
        <v>0.46600000000000003</v>
      </c>
      <c r="G286">
        <f>VLOOKUP($C286,'Lab Blank'!$D$4:$G$204,4,FALSE)</f>
        <v>0.42</v>
      </c>
      <c r="H286" t="str">
        <f t="shared" si="9"/>
        <v>na</v>
      </c>
    </row>
    <row r="287" spans="2:8">
      <c r="B287" s="1" t="s">
        <v>17</v>
      </c>
      <c r="C287" s="1" t="s">
        <v>99</v>
      </c>
      <c r="D287">
        <v>0.33400000000000002</v>
      </c>
      <c r="E287" t="s">
        <v>13</v>
      </c>
      <c r="F287" t="str">
        <f t="shared" si="8"/>
        <v>na</v>
      </c>
      <c r="G287">
        <f>VLOOKUP($C287,'Lab Blank'!$D$4:$G$204,4,FALSE)</f>
        <v>0</v>
      </c>
      <c r="H287" t="str">
        <f t="shared" si="9"/>
        <v>na</v>
      </c>
    </row>
    <row r="288" spans="2:8">
      <c r="B288" s="1" t="s">
        <v>17</v>
      </c>
      <c r="C288" s="1" t="s">
        <v>100</v>
      </c>
      <c r="D288">
        <v>3.26</v>
      </c>
      <c r="E288" t="s">
        <v>189</v>
      </c>
      <c r="F288">
        <f t="shared" si="8"/>
        <v>3.26</v>
      </c>
      <c r="G288">
        <f>VLOOKUP($C288,'Lab Blank'!$D$4:$G$204,4,FALSE)</f>
        <v>2.35</v>
      </c>
      <c r="H288" t="str">
        <f t="shared" si="9"/>
        <v>na</v>
      </c>
    </row>
    <row r="289" spans="2:8">
      <c r="B289" s="1" t="s">
        <v>17</v>
      </c>
      <c r="C289" s="1" t="s">
        <v>101</v>
      </c>
      <c r="D289">
        <v>0.53800000000000003</v>
      </c>
      <c r="E289" t="s">
        <v>66</v>
      </c>
      <c r="F289">
        <f t="shared" si="8"/>
        <v>0.53800000000000003</v>
      </c>
      <c r="G289">
        <f>VLOOKUP($C289,'Lab Blank'!$D$4:$G$204,4,FALSE)</f>
        <v>0.54600000000000004</v>
      </c>
      <c r="H289" t="str">
        <f t="shared" si="9"/>
        <v>na</v>
      </c>
    </row>
    <row r="290" spans="2:8">
      <c r="B290" s="1" t="s">
        <v>17</v>
      </c>
      <c r="C290" s="1" t="s">
        <v>102</v>
      </c>
      <c r="D290">
        <v>2.95</v>
      </c>
      <c r="E290" t="s">
        <v>40</v>
      </c>
      <c r="F290">
        <f t="shared" si="8"/>
        <v>2.95</v>
      </c>
      <c r="G290">
        <f>VLOOKUP($C290,'Lab Blank'!$D$4:$G$204,4,FALSE)</f>
        <v>2.62</v>
      </c>
      <c r="H290" t="str">
        <f t="shared" si="9"/>
        <v>na</v>
      </c>
    </row>
    <row r="291" spans="2:8">
      <c r="B291" s="1" t="s">
        <v>17</v>
      </c>
      <c r="C291" s="1" t="s">
        <v>103</v>
      </c>
      <c r="D291">
        <v>0.34599999999999997</v>
      </c>
      <c r="E291" t="s">
        <v>13</v>
      </c>
      <c r="F291" t="str">
        <f t="shared" si="8"/>
        <v>na</v>
      </c>
      <c r="G291">
        <f>VLOOKUP($C291,'Lab Blank'!$D$4:$G$204,4,FALSE)</f>
        <v>0</v>
      </c>
      <c r="H291" t="str">
        <f t="shared" si="9"/>
        <v>na</v>
      </c>
    </row>
    <row r="292" spans="2:8">
      <c r="B292" s="1" t="s">
        <v>17</v>
      </c>
      <c r="C292" s="1" t="s">
        <v>104</v>
      </c>
      <c r="D292">
        <v>0.184</v>
      </c>
      <c r="E292" t="s">
        <v>13</v>
      </c>
      <c r="F292" t="str">
        <f t="shared" si="8"/>
        <v>na</v>
      </c>
      <c r="G292">
        <f>VLOOKUP($C292,'Lab Blank'!$D$4:$G$204,4,FALSE)</f>
        <v>0</v>
      </c>
      <c r="H292" t="str">
        <f t="shared" si="9"/>
        <v>na</v>
      </c>
    </row>
    <row r="293" spans="2:8">
      <c r="B293" s="1" t="s">
        <v>17</v>
      </c>
      <c r="C293" s="1" t="s">
        <v>105</v>
      </c>
      <c r="D293">
        <v>0.28599999999999998</v>
      </c>
      <c r="E293" t="s">
        <v>13</v>
      </c>
      <c r="F293" t="str">
        <f t="shared" si="8"/>
        <v>na</v>
      </c>
      <c r="G293">
        <f>VLOOKUP($C293,'Lab Blank'!$D$4:$G$204,4,FALSE)</f>
        <v>0</v>
      </c>
      <c r="H293" t="str">
        <f t="shared" si="9"/>
        <v>na</v>
      </c>
    </row>
    <row r="294" spans="2:8">
      <c r="B294" s="1" t="s">
        <v>17</v>
      </c>
      <c r="C294" s="1" t="s">
        <v>106</v>
      </c>
      <c r="D294">
        <v>0.184</v>
      </c>
      <c r="E294" t="s">
        <v>13</v>
      </c>
      <c r="F294" t="str">
        <f t="shared" si="8"/>
        <v>na</v>
      </c>
      <c r="G294">
        <f>VLOOKUP($C294,'Lab Blank'!$D$4:$G$204,4,FALSE)</f>
        <v>0</v>
      </c>
      <c r="H294" t="str">
        <f t="shared" si="9"/>
        <v>na</v>
      </c>
    </row>
    <row r="295" spans="2:8">
      <c r="B295" s="1" t="s">
        <v>17</v>
      </c>
      <c r="C295" s="1" t="s">
        <v>107</v>
      </c>
      <c r="D295">
        <v>1.27</v>
      </c>
      <c r="E295" t="s">
        <v>77</v>
      </c>
      <c r="F295">
        <f t="shared" si="8"/>
        <v>1.27</v>
      </c>
      <c r="G295">
        <f>VLOOKUP($C295,'Lab Blank'!$D$4:$G$204,4,FALSE)</f>
        <v>0.42</v>
      </c>
      <c r="H295">
        <f t="shared" si="9"/>
        <v>1.27</v>
      </c>
    </row>
    <row r="296" spans="2:8">
      <c r="B296" s="1" t="s">
        <v>17</v>
      </c>
      <c r="C296" s="1" t="s">
        <v>108</v>
      </c>
      <c r="D296">
        <v>0.184</v>
      </c>
      <c r="E296" t="s">
        <v>13</v>
      </c>
      <c r="F296" t="str">
        <f t="shared" si="8"/>
        <v>na</v>
      </c>
      <c r="G296">
        <f>VLOOKUP($C296,'Lab Blank'!$D$4:$G$204,4,FALSE)</f>
        <v>0</v>
      </c>
      <c r="H296" t="str">
        <f t="shared" si="9"/>
        <v>na</v>
      </c>
    </row>
    <row r="297" spans="2:8">
      <c r="B297" s="1" t="s">
        <v>17</v>
      </c>
      <c r="C297" s="1" t="s">
        <v>109</v>
      </c>
      <c r="D297">
        <v>0.184</v>
      </c>
      <c r="E297" t="s">
        <v>13</v>
      </c>
      <c r="F297" t="str">
        <f t="shared" si="8"/>
        <v>na</v>
      </c>
      <c r="G297">
        <f>VLOOKUP($C297,'Lab Blank'!$D$4:$G$204,4,FALSE)</f>
        <v>0</v>
      </c>
      <c r="H297" t="str">
        <f t="shared" si="9"/>
        <v>na</v>
      </c>
    </row>
    <row r="298" spans="2:8">
      <c r="B298" s="1" t="s">
        <v>17</v>
      </c>
      <c r="C298" s="1" t="s">
        <v>110</v>
      </c>
      <c r="D298">
        <v>0.185</v>
      </c>
      <c r="E298" t="s">
        <v>34</v>
      </c>
      <c r="F298" t="str">
        <f t="shared" si="8"/>
        <v>na</v>
      </c>
      <c r="G298">
        <f>VLOOKUP($C298,'Lab Blank'!$D$4:$G$204,4,FALSE)</f>
        <v>0</v>
      </c>
      <c r="H298" t="str">
        <f t="shared" si="9"/>
        <v>na</v>
      </c>
    </row>
    <row r="299" spans="2:8">
      <c r="B299" s="1" t="s">
        <v>17</v>
      </c>
      <c r="C299" s="1" t="s">
        <v>111</v>
      </c>
      <c r="D299">
        <v>3.31</v>
      </c>
      <c r="E299" t="s">
        <v>189</v>
      </c>
      <c r="F299">
        <f t="shared" si="8"/>
        <v>3.31</v>
      </c>
      <c r="G299">
        <f>VLOOKUP($C299,'Lab Blank'!$D$4:$G$204,4,FALSE)</f>
        <v>1.66</v>
      </c>
      <c r="H299" t="str">
        <f t="shared" si="9"/>
        <v>na</v>
      </c>
    </row>
    <row r="300" spans="2:8">
      <c r="B300" s="1" t="s">
        <v>17</v>
      </c>
      <c r="C300" s="1" t="s">
        <v>112</v>
      </c>
      <c r="D300">
        <v>0.23499999999999999</v>
      </c>
      <c r="E300" t="s">
        <v>13</v>
      </c>
      <c r="F300" t="str">
        <f t="shared" si="8"/>
        <v>na</v>
      </c>
      <c r="G300">
        <f>VLOOKUP($C300,'Lab Blank'!$D$4:$G$204,4,FALSE)</f>
        <v>0</v>
      </c>
      <c r="H300" t="str">
        <f t="shared" si="9"/>
        <v>na</v>
      </c>
    </row>
    <row r="301" spans="2:8">
      <c r="B301" s="1" t="s">
        <v>17</v>
      </c>
      <c r="C301" s="1" t="s">
        <v>113</v>
      </c>
      <c r="D301">
        <v>0.222</v>
      </c>
      <c r="E301" t="s">
        <v>13</v>
      </c>
      <c r="F301" t="str">
        <f t="shared" si="8"/>
        <v>na</v>
      </c>
      <c r="G301">
        <f>VLOOKUP($C301,'Lab Blank'!$D$4:$G$204,4,FALSE)</f>
        <v>0</v>
      </c>
      <c r="H301" t="str">
        <f t="shared" si="9"/>
        <v>na</v>
      </c>
    </row>
    <row r="302" spans="2:8">
      <c r="B302" s="1" t="s">
        <v>17</v>
      </c>
      <c r="C302" s="1" t="s">
        <v>114</v>
      </c>
      <c r="D302">
        <v>0.20200000000000001</v>
      </c>
      <c r="E302" t="s">
        <v>13</v>
      </c>
      <c r="F302" t="str">
        <f t="shared" si="8"/>
        <v>na</v>
      </c>
      <c r="G302">
        <f>VLOOKUP($C302,'Lab Blank'!$D$4:$G$204,4,FALSE)</f>
        <v>0</v>
      </c>
      <c r="H302" t="str">
        <f t="shared" si="9"/>
        <v>na</v>
      </c>
    </row>
    <row r="303" spans="2:8">
      <c r="B303" s="1" t="s">
        <v>17</v>
      </c>
      <c r="C303" s="1" t="s">
        <v>115</v>
      </c>
      <c r="D303">
        <v>2.41</v>
      </c>
      <c r="E303" t="s">
        <v>20</v>
      </c>
      <c r="F303">
        <f t="shared" si="8"/>
        <v>2.41</v>
      </c>
      <c r="G303">
        <f>VLOOKUP($C303,'Lab Blank'!$D$4:$G$204,4,FALSE)</f>
        <v>1.34</v>
      </c>
      <c r="H303" t="str">
        <f t="shared" si="9"/>
        <v>na</v>
      </c>
    </row>
    <row r="304" spans="2:8">
      <c r="B304" s="1" t="s">
        <v>17</v>
      </c>
      <c r="C304" s="1" t="s">
        <v>116</v>
      </c>
      <c r="D304">
        <v>0.214</v>
      </c>
      <c r="E304" t="s">
        <v>13</v>
      </c>
      <c r="F304" t="str">
        <f t="shared" si="8"/>
        <v>na</v>
      </c>
      <c r="G304">
        <f>VLOOKUP($C304,'Lab Blank'!$D$4:$G$204,4,FALSE)</f>
        <v>0</v>
      </c>
      <c r="H304" t="str">
        <f t="shared" si="9"/>
        <v>na</v>
      </c>
    </row>
    <row r="305" spans="2:8">
      <c r="B305" s="1" t="s">
        <v>17</v>
      </c>
      <c r="C305" s="1" t="s">
        <v>117</v>
      </c>
      <c r="D305">
        <v>0.24299999999999999</v>
      </c>
      <c r="E305" t="s">
        <v>13</v>
      </c>
      <c r="F305" t="str">
        <f t="shared" si="8"/>
        <v>na</v>
      </c>
      <c r="G305">
        <f>VLOOKUP($C305,'Lab Blank'!$D$4:$G$204,4,FALSE)</f>
        <v>0</v>
      </c>
      <c r="H305" t="str">
        <f t="shared" si="9"/>
        <v>na</v>
      </c>
    </row>
    <row r="306" spans="2:8">
      <c r="B306" s="1" t="s">
        <v>17</v>
      </c>
      <c r="C306" s="1" t="s">
        <v>118</v>
      </c>
      <c r="D306">
        <v>0.19900000000000001</v>
      </c>
      <c r="E306" t="s">
        <v>13</v>
      </c>
      <c r="F306" t="str">
        <f t="shared" si="8"/>
        <v>na</v>
      </c>
      <c r="G306">
        <f>VLOOKUP($C306,'Lab Blank'!$D$4:$G$204,4,FALSE)</f>
        <v>0</v>
      </c>
      <c r="H306" t="str">
        <f t="shared" si="9"/>
        <v>na</v>
      </c>
    </row>
    <row r="307" spans="2:8">
      <c r="B307" s="1" t="s">
        <v>17</v>
      </c>
      <c r="C307" s="1" t="s">
        <v>119</v>
      </c>
      <c r="D307">
        <v>0.20799999999999999</v>
      </c>
      <c r="E307" t="s">
        <v>13</v>
      </c>
      <c r="F307" t="str">
        <f t="shared" si="8"/>
        <v>na</v>
      </c>
      <c r="G307">
        <f>VLOOKUP($C307,'Lab Blank'!$D$4:$G$204,4,FALSE)</f>
        <v>0</v>
      </c>
      <c r="H307" t="str">
        <f t="shared" si="9"/>
        <v>na</v>
      </c>
    </row>
    <row r="308" spans="2:8">
      <c r="B308" s="1" t="s">
        <v>17</v>
      </c>
      <c r="C308" s="1" t="s">
        <v>120</v>
      </c>
      <c r="D308">
        <v>0.24</v>
      </c>
      <c r="E308" t="s">
        <v>13</v>
      </c>
      <c r="F308" t="str">
        <f t="shared" si="8"/>
        <v>na</v>
      </c>
      <c r="G308">
        <f>VLOOKUP($C308,'Lab Blank'!$D$4:$G$204,4,FALSE)</f>
        <v>0</v>
      </c>
      <c r="H308" t="str">
        <f t="shared" si="9"/>
        <v>na</v>
      </c>
    </row>
    <row r="309" spans="2:8">
      <c r="B309" s="1" t="s">
        <v>17</v>
      </c>
      <c r="C309" s="1" t="s">
        <v>121</v>
      </c>
      <c r="D309">
        <v>0.19</v>
      </c>
      <c r="E309" t="s">
        <v>13</v>
      </c>
      <c r="F309" t="str">
        <f t="shared" si="8"/>
        <v>na</v>
      </c>
      <c r="G309">
        <f>VLOOKUP($C309,'Lab Blank'!$D$4:$G$204,4,FALSE)</f>
        <v>0</v>
      </c>
      <c r="H309" t="str">
        <f t="shared" si="9"/>
        <v>na</v>
      </c>
    </row>
    <row r="310" spans="2:8">
      <c r="B310" s="1" t="s">
        <v>17</v>
      </c>
      <c r="C310" s="1" t="s">
        <v>122</v>
      </c>
      <c r="D310">
        <v>0.60499999999999998</v>
      </c>
      <c r="E310" t="s">
        <v>166</v>
      </c>
      <c r="F310">
        <f t="shared" si="8"/>
        <v>0.60499999999999998</v>
      </c>
      <c r="G310">
        <f>VLOOKUP($C310,'Lab Blank'!$D$4:$G$204,4,FALSE)</f>
        <v>0</v>
      </c>
      <c r="H310">
        <f t="shared" si="9"/>
        <v>0.60499999999999998</v>
      </c>
    </row>
    <row r="311" spans="2:8">
      <c r="B311" s="1" t="s">
        <v>17</v>
      </c>
      <c r="C311" s="1" t="s">
        <v>123</v>
      </c>
      <c r="D311">
        <v>2.8</v>
      </c>
      <c r="E311" t="s">
        <v>190</v>
      </c>
      <c r="F311">
        <f t="shared" si="8"/>
        <v>2.8</v>
      </c>
      <c r="G311">
        <f>VLOOKUP($C311,'Lab Blank'!$D$4:$G$204,4,FALSE)</f>
        <v>1.39</v>
      </c>
      <c r="H311" t="str">
        <f t="shared" si="9"/>
        <v>na</v>
      </c>
    </row>
    <row r="312" spans="2:8">
      <c r="B312" s="1" t="s">
        <v>17</v>
      </c>
      <c r="C312" s="1" t="s">
        <v>124</v>
      </c>
      <c r="D312">
        <v>0.40400000000000003</v>
      </c>
      <c r="E312" t="s">
        <v>13</v>
      </c>
      <c r="F312" t="str">
        <f t="shared" si="8"/>
        <v>na</v>
      </c>
      <c r="G312">
        <f>VLOOKUP($C312,'Lab Blank'!$D$4:$G$204,4,FALSE)</f>
        <v>0</v>
      </c>
      <c r="H312" t="str">
        <f t="shared" si="9"/>
        <v>na</v>
      </c>
    </row>
    <row r="313" spans="2:8">
      <c r="B313" s="1" t="s">
        <v>17</v>
      </c>
      <c r="C313" s="1" t="s">
        <v>125</v>
      </c>
      <c r="D313">
        <v>0.379</v>
      </c>
      <c r="E313" t="s">
        <v>13</v>
      </c>
      <c r="F313" t="str">
        <f t="shared" si="8"/>
        <v>na</v>
      </c>
      <c r="G313">
        <f>VLOOKUP($C313,'Lab Blank'!$D$4:$G$204,4,FALSE)</f>
        <v>0</v>
      </c>
      <c r="H313" t="str">
        <f t="shared" si="9"/>
        <v>na</v>
      </c>
    </row>
    <row r="314" spans="2:8">
      <c r="B314" s="1" t="s">
        <v>17</v>
      </c>
      <c r="C314" s="1" t="s">
        <v>126</v>
      </c>
      <c r="D314">
        <v>0.92400000000000004</v>
      </c>
      <c r="E314" t="s">
        <v>77</v>
      </c>
      <c r="F314">
        <f t="shared" si="8"/>
        <v>0.92400000000000004</v>
      </c>
      <c r="G314">
        <f>VLOOKUP($C314,'Lab Blank'!$D$4:$G$204,4,FALSE)</f>
        <v>0.34200000000000003</v>
      </c>
      <c r="H314" t="str">
        <f t="shared" si="9"/>
        <v>na</v>
      </c>
    </row>
    <row r="315" spans="2:8">
      <c r="B315" s="1" t="s">
        <v>17</v>
      </c>
      <c r="C315" s="1" t="s">
        <v>127</v>
      </c>
      <c r="D315">
        <v>0.374</v>
      </c>
      <c r="E315" t="s">
        <v>13</v>
      </c>
      <c r="F315" t="str">
        <f t="shared" si="8"/>
        <v>na</v>
      </c>
      <c r="G315">
        <f>VLOOKUP($C315,'Lab Blank'!$D$4:$G$204,4,FALSE)</f>
        <v>0</v>
      </c>
      <c r="H315" t="str">
        <f t="shared" si="9"/>
        <v>na</v>
      </c>
    </row>
    <row r="316" spans="2:8">
      <c r="B316" s="1" t="s">
        <v>17</v>
      </c>
      <c r="C316" s="1" t="s">
        <v>128</v>
      </c>
      <c r="D316">
        <v>0.37</v>
      </c>
      <c r="E316" t="s">
        <v>34</v>
      </c>
      <c r="F316" t="str">
        <f t="shared" si="8"/>
        <v>na</v>
      </c>
      <c r="G316">
        <f>VLOOKUP($C316,'Lab Blank'!$D$4:$G$204,4,FALSE)</f>
        <v>0</v>
      </c>
      <c r="H316" t="str">
        <f t="shared" si="9"/>
        <v>na</v>
      </c>
    </row>
    <row r="317" spans="2:8">
      <c r="B317" s="1" t="s">
        <v>17</v>
      </c>
      <c r="C317" s="1" t="s">
        <v>129</v>
      </c>
      <c r="D317">
        <v>1.08</v>
      </c>
      <c r="E317" t="s">
        <v>49</v>
      </c>
      <c r="F317">
        <f t="shared" si="8"/>
        <v>1.08</v>
      </c>
      <c r="G317">
        <f>VLOOKUP($C317,'Lab Blank'!$D$4:$G$204,4,FALSE)</f>
        <v>0.47699999999999998</v>
      </c>
      <c r="H317" t="str">
        <f t="shared" si="9"/>
        <v>na</v>
      </c>
    </row>
    <row r="318" spans="2:8">
      <c r="B318" s="1" t="s">
        <v>17</v>
      </c>
      <c r="C318" s="1" t="s">
        <v>130</v>
      </c>
      <c r="D318">
        <v>0.48</v>
      </c>
      <c r="E318" t="s">
        <v>66</v>
      </c>
      <c r="F318">
        <f t="shared" si="8"/>
        <v>0.48</v>
      </c>
      <c r="G318">
        <f>VLOOKUP($C318,'Lab Blank'!$D$4:$G$204,4,FALSE)</f>
        <v>0.26</v>
      </c>
      <c r="H318" t="str">
        <f t="shared" si="9"/>
        <v>na</v>
      </c>
    </row>
    <row r="319" spans="2:8">
      <c r="B319" s="1" t="s">
        <v>17</v>
      </c>
      <c r="C319" s="1" t="s">
        <v>131</v>
      </c>
      <c r="D319">
        <v>0.38700000000000001</v>
      </c>
      <c r="E319" t="s">
        <v>13</v>
      </c>
      <c r="F319" t="str">
        <f t="shared" si="8"/>
        <v>na</v>
      </c>
      <c r="G319">
        <f>VLOOKUP($C319,'Lab Blank'!$D$4:$G$204,4,FALSE)</f>
        <v>0</v>
      </c>
      <c r="H319" t="str">
        <f t="shared" si="9"/>
        <v>na</v>
      </c>
    </row>
    <row r="320" spans="2:8">
      <c r="B320" s="1" t="s">
        <v>17</v>
      </c>
      <c r="C320" s="1" t="s">
        <v>132</v>
      </c>
      <c r="D320">
        <v>0.34399999999999997</v>
      </c>
      <c r="E320" t="s">
        <v>34</v>
      </c>
      <c r="F320" t="str">
        <f t="shared" si="8"/>
        <v>na</v>
      </c>
      <c r="G320">
        <f>VLOOKUP($C320,'Lab Blank'!$D$4:$G$204,4,FALSE)</f>
        <v>0</v>
      </c>
      <c r="H320" t="str">
        <f t="shared" si="9"/>
        <v>na</v>
      </c>
    </row>
    <row r="321" spans="2:8">
      <c r="B321" s="1" t="s">
        <v>17</v>
      </c>
      <c r="C321" s="1" t="s">
        <v>133</v>
      </c>
      <c r="D321">
        <v>0.433</v>
      </c>
      <c r="E321" t="s">
        <v>66</v>
      </c>
      <c r="F321">
        <f t="shared" si="8"/>
        <v>0.433</v>
      </c>
      <c r="G321">
        <f>VLOOKUP($C321,'Lab Blank'!$D$4:$G$204,4,FALSE)</f>
        <v>0.31900000000000001</v>
      </c>
      <c r="H321" t="str">
        <f t="shared" si="9"/>
        <v>na</v>
      </c>
    </row>
    <row r="322" spans="2:8">
      <c r="B322" s="1" t="s">
        <v>17</v>
      </c>
      <c r="C322" s="1" t="s">
        <v>134</v>
      </c>
      <c r="D322">
        <v>0.38300000000000001</v>
      </c>
      <c r="E322" t="s">
        <v>13</v>
      </c>
      <c r="F322" t="str">
        <f t="shared" si="8"/>
        <v>na</v>
      </c>
      <c r="G322">
        <f>VLOOKUP($C322,'Lab Blank'!$D$4:$G$204,4,FALSE)</f>
        <v>0</v>
      </c>
      <c r="H322" t="str">
        <f t="shared" si="9"/>
        <v>na</v>
      </c>
    </row>
    <row r="323" spans="2:8">
      <c r="B323" s="1" t="s">
        <v>17</v>
      </c>
      <c r="C323" s="1" t="s">
        <v>135</v>
      </c>
      <c r="D323">
        <v>0.29299999999999998</v>
      </c>
      <c r="E323" t="s">
        <v>13</v>
      </c>
      <c r="F323" t="str">
        <f t="shared" si="8"/>
        <v>na</v>
      </c>
      <c r="G323">
        <f>VLOOKUP($C323,'Lab Blank'!$D$4:$G$204,4,FALSE)</f>
        <v>0</v>
      </c>
      <c r="H323" t="str">
        <f t="shared" si="9"/>
        <v>na</v>
      </c>
    </row>
    <row r="324" spans="2:8">
      <c r="B324" s="1" t="s">
        <v>17</v>
      </c>
      <c r="C324" s="1" t="s">
        <v>136</v>
      </c>
      <c r="D324">
        <v>0.255</v>
      </c>
      <c r="E324" t="s">
        <v>13</v>
      </c>
      <c r="F324" t="str">
        <f t="shared" si="8"/>
        <v>na</v>
      </c>
      <c r="G324">
        <f>VLOOKUP($C324,'Lab Blank'!$D$4:$G$204,4,FALSE)</f>
        <v>0</v>
      </c>
      <c r="H324" t="str">
        <f t="shared" si="9"/>
        <v>na</v>
      </c>
    </row>
    <row r="325" spans="2:8">
      <c r="B325" s="1" t="s">
        <v>17</v>
      </c>
      <c r="C325" s="1" t="s">
        <v>137</v>
      </c>
      <c r="D325">
        <v>0.42299999999999999</v>
      </c>
      <c r="E325" t="s">
        <v>22</v>
      </c>
      <c r="F325">
        <f t="shared" si="8"/>
        <v>0.42299999999999999</v>
      </c>
      <c r="G325">
        <f>VLOOKUP($C325,'Lab Blank'!$D$4:$G$204,4,FALSE)</f>
        <v>0.29199999999999998</v>
      </c>
      <c r="H325" t="str">
        <f t="shared" si="9"/>
        <v>na</v>
      </c>
    </row>
    <row r="326" spans="2:8">
      <c r="B326" s="1" t="s">
        <v>17</v>
      </c>
      <c r="C326" s="1" t="s">
        <v>138</v>
      </c>
      <c r="D326">
        <v>2.23</v>
      </c>
      <c r="E326" t="s">
        <v>190</v>
      </c>
      <c r="F326">
        <f t="shared" ref="F326:F389" si="10">IF(OR(LEFT(C326,3)&lt;&gt;"PCB",RIGHT(C326,1)="L",NOT(ISERROR(SEARCH("U",E326)))),"na",D326)</f>
        <v>2.23</v>
      </c>
      <c r="G326">
        <f>VLOOKUP($C326,'Lab Blank'!$D$4:$G$204,4,FALSE)</f>
        <v>0.74</v>
      </c>
      <c r="H326">
        <f t="shared" ref="H326:H389" si="11">IF(OR($F326="na",$F326&lt;3*G326),"na",$F326)</f>
        <v>2.23</v>
      </c>
    </row>
    <row r="327" spans="2:8">
      <c r="B327" s="1" t="s">
        <v>17</v>
      </c>
      <c r="C327" s="1" t="s">
        <v>139</v>
      </c>
      <c r="D327">
        <v>0.316</v>
      </c>
      <c r="E327" t="s">
        <v>13</v>
      </c>
      <c r="F327" t="str">
        <f t="shared" si="10"/>
        <v>na</v>
      </c>
      <c r="G327">
        <f>VLOOKUP($C327,'Lab Blank'!$D$4:$G$204,4,FALSE)</f>
        <v>0</v>
      </c>
      <c r="H327" t="str">
        <f t="shared" si="11"/>
        <v>na</v>
      </c>
    </row>
    <row r="328" spans="2:8">
      <c r="B328" s="1" t="s">
        <v>17</v>
      </c>
      <c r="C328" s="1" t="s">
        <v>140</v>
      </c>
      <c r="D328">
        <v>0.24199999999999999</v>
      </c>
      <c r="E328" t="s">
        <v>13</v>
      </c>
      <c r="F328" t="str">
        <f t="shared" si="10"/>
        <v>na</v>
      </c>
      <c r="G328">
        <f>VLOOKUP($C328,'Lab Blank'!$D$4:$G$204,4,FALSE)</f>
        <v>0</v>
      </c>
      <c r="H328" t="str">
        <f t="shared" si="11"/>
        <v>na</v>
      </c>
    </row>
    <row r="329" spans="2:8">
      <c r="B329" s="1" t="s">
        <v>17</v>
      </c>
      <c r="C329" s="1" t="s">
        <v>141</v>
      </c>
      <c r="D329">
        <v>0.24</v>
      </c>
      <c r="E329" t="s">
        <v>13</v>
      </c>
      <c r="F329" t="str">
        <f t="shared" si="10"/>
        <v>na</v>
      </c>
      <c r="G329">
        <f>VLOOKUP($C329,'Lab Blank'!$D$4:$G$204,4,FALSE)</f>
        <v>0</v>
      </c>
      <c r="H329" t="str">
        <f t="shared" si="11"/>
        <v>na</v>
      </c>
    </row>
    <row r="330" spans="2:8">
      <c r="B330" s="1" t="s">
        <v>17</v>
      </c>
      <c r="C330" s="1" t="s">
        <v>142</v>
      </c>
      <c r="D330">
        <v>2.74</v>
      </c>
      <c r="E330" t="s">
        <v>40</v>
      </c>
      <c r="F330">
        <f t="shared" si="10"/>
        <v>2.74</v>
      </c>
      <c r="G330">
        <f>VLOOKUP($C330,'Lab Blank'!$D$4:$G$204,4,FALSE)</f>
        <v>1.43</v>
      </c>
      <c r="H330" t="str">
        <f t="shared" si="11"/>
        <v>na</v>
      </c>
    </row>
    <row r="331" spans="2:8">
      <c r="B331" s="1" t="s">
        <v>17</v>
      </c>
      <c r="C331" s="1" t="s">
        <v>143</v>
      </c>
      <c r="D331">
        <v>0.20799999999999999</v>
      </c>
      <c r="E331" t="s">
        <v>13</v>
      </c>
      <c r="F331" t="str">
        <f t="shared" si="10"/>
        <v>na</v>
      </c>
      <c r="G331">
        <f>VLOOKUP($C331,'Lab Blank'!$D$4:$G$204,4,FALSE)</f>
        <v>0</v>
      </c>
      <c r="H331" t="str">
        <f t="shared" si="11"/>
        <v>na</v>
      </c>
    </row>
    <row r="332" spans="2:8">
      <c r="B332" s="1" t="s">
        <v>17</v>
      </c>
      <c r="C332" s="1" t="s">
        <v>144</v>
      </c>
      <c r="D332">
        <v>0.38400000000000001</v>
      </c>
      <c r="E332" t="s">
        <v>34</v>
      </c>
      <c r="F332" t="str">
        <f t="shared" si="10"/>
        <v>na</v>
      </c>
      <c r="G332">
        <f>VLOOKUP($C332,'Lab Blank'!$D$4:$G$204,4,FALSE)</f>
        <v>0</v>
      </c>
      <c r="H332" t="str">
        <f t="shared" si="11"/>
        <v>na</v>
      </c>
    </row>
    <row r="333" spans="2:8">
      <c r="B333" s="1" t="s">
        <v>17</v>
      </c>
      <c r="C333" s="1" t="s">
        <v>145</v>
      </c>
      <c r="D333">
        <v>0.25900000000000001</v>
      </c>
      <c r="E333" t="s">
        <v>13</v>
      </c>
      <c r="F333" t="str">
        <f t="shared" si="10"/>
        <v>na</v>
      </c>
      <c r="G333">
        <f>VLOOKUP($C333,'Lab Blank'!$D$4:$G$204,4,FALSE)</f>
        <v>0</v>
      </c>
      <c r="H333" t="str">
        <f t="shared" si="11"/>
        <v>na</v>
      </c>
    </row>
    <row r="334" spans="2:8">
      <c r="B334" s="1" t="s">
        <v>17</v>
      </c>
      <c r="C334" s="1" t="s">
        <v>146</v>
      </c>
      <c r="D334">
        <v>0.28199999999999997</v>
      </c>
      <c r="E334" t="s">
        <v>13</v>
      </c>
      <c r="F334" t="str">
        <f t="shared" si="10"/>
        <v>na</v>
      </c>
      <c r="G334">
        <f>VLOOKUP($C334,'Lab Blank'!$D$4:$G$204,4,FALSE)</f>
        <v>0</v>
      </c>
      <c r="H334" t="str">
        <f t="shared" si="11"/>
        <v>na</v>
      </c>
    </row>
    <row r="335" spans="2:8">
      <c r="B335" s="1" t="s">
        <v>17</v>
      </c>
      <c r="C335" s="1" t="s">
        <v>147</v>
      </c>
      <c r="D335">
        <v>0.26600000000000001</v>
      </c>
      <c r="E335" t="s">
        <v>13</v>
      </c>
      <c r="F335" t="str">
        <f t="shared" si="10"/>
        <v>na</v>
      </c>
      <c r="G335">
        <f>VLOOKUP($C335,'Lab Blank'!$D$4:$G$204,4,FALSE)</f>
        <v>0</v>
      </c>
      <c r="H335" t="str">
        <f t="shared" si="11"/>
        <v>na</v>
      </c>
    </row>
    <row r="336" spans="2:8">
      <c r="B336" s="1" t="s">
        <v>17</v>
      </c>
      <c r="C336" s="1" t="s">
        <v>148</v>
      </c>
      <c r="D336">
        <v>0.28499999999999998</v>
      </c>
      <c r="E336" t="s">
        <v>13</v>
      </c>
      <c r="F336" t="str">
        <f t="shared" si="10"/>
        <v>na</v>
      </c>
      <c r="G336">
        <f>VLOOKUP($C336,'Lab Blank'!$D$4:$G$204,4,FALSE)</f>
        <v>0</v>
      </c>
      <c r="H336" t="str">
        <f t="shared" si="11"/>
        <v>na</v>
      </c>
    </row>
    <row r="337" spans="2:8">
      <c r="B337" s="1" t="s">
        <v>17</v>
      </c>
      <c r="C337" s="1" t="s">
        <v>149</v>
      </c>
      <c r="D337">
        <v>0.27600000000000002</v>
      </c>
      <c r="E337" t="s">
        <v>13</v>
      </c>
      <c r="F337" t="str">
        <f t="shared" si="10"/>
        <v>na</v>
      </c>
      <c r="G337">
        <f>VLOOKUP($C337,'Lab Blank'!$D$4:$G$204,4,FALSE)</f>
        <v>0</v>
      </c>
      <c r="H337" t="str">
        <f t="shared" si="11"/>
        <v>na</v>
      </c>
    </row>
    <row r="338" spans="2:8">
      <c r="B338" s="1" t="s">
        <v>17</v>
      </c>
      <c r="C338" s="1" t="s">
        <v>150</v>
      </c>
      <c r="D338">
        <v>0.315</v>
      </c>
      <c r="E338" t="s">
        <v>13</v>
      </c>
      <c r="F338" t="str">
        <f t="shared" si="10"/>
        <v>na</v>
      </c>
      <c r="G338">
        <f>VLOOKUP($C338,'Lab Blank'!$D$4:$G$204,4,FALSE)</f>
        <v>0</v>
      </c>
      <c r="H338" t="str">
        <f t="shared" si="11"/>
        <v>na</v>
      </c>
    </row>
    <row r="339" spans="2:8">
      <c r="B339" s="1" t="s">
        <v>17</v>
      </c>
      <c r="C339" s="1" t="s">
        <v>151</v>
      </c>
      <c r="D339">
        <v>0.313</v>
      </c>
      <c r="E339" t="s">
        <v>13</v>
      </c>
      <c r="F339" t="str">
        <f t="shared" si="10"/>
        <v>na</v>
      </c>
      <c r="G339">
        <f>VLOOKUP($C339,'Lab Blank'!$D$4:$G$204,4,FALSE)</f>
        <v>0</v>
      </c>
      <c r="H339" t="str">
        <f t="shared" si="11"/>
        <v>na</v>
      </c>
    </row>
    <row r="340" spans="2:8">
      <c r="B340" s="1" t="s">
        <v>17</v>
      </c>
      <c r="C340" s="1" t="s">
        <v>152</v>
      </c>
      <c r="D340">
        <v>0.36799999999999999</v>
      </c>
      <c r="E340" t="s">
        <v>13</v>
      </c>
      <c r="F340" t="str">
        <f t="shared" si="10"/>
        <v>na</v>
      </c>
      <c r="G340">
        <f>VLOOKUP($C340,'Lab Blank'!$D$4:$G$204,4,FALSE)</f>
        <v>0</v>
      </c>
      <c r="H340" t="str">
        <f t="shared" si="11"/>
        <v>na</v>
      </c>
    </row>
    <row r="341" spans="2:8">
      <c r="B341" s="1" t="s">
        <v>17</v>
      </c>
      <c r="C341" s="1" t="s">
        <v>153</v>
      </c>
      <c r="D341">
        <v>0.58199999999999996</v>
      </c>
      <c r="E341" t="s">
        <v>77</v>
      </c>
      <c r="F341">
        <f t="shared" si="10"/>
        <v>0.58199999999999996</v>
      </c>
      <c r="G341">
        <f>VLOOKUP($C341,'Lab Blank'!$D$4:$G$204,4,FALSE)</f>
        <v>0</v>
      </c>
      <c r="H341">
        <f t="shared" si="11"/>
        <v>0.58199999999999996</v>
      </c>
    </row>
    <row r="342" spans="2:8">
      <c r="B342" s="1" t="s">
        <v>17</v>
      </c>
      <c r="C342" s="1" t="s">
        <v>154</v>
      </c>
      <c r="D342">
        <v>0.26500000000000001</v>
      </c>
      <c r="E342" t="s">
        <v>34</v>
      </c>
      <c r="F342" t="str">
        <f t="shared" si="10"/>
        <v>na</v>
      </c>
      <c r="G342">
        <f>VLOOKUP($C342,'Lab Blank'!$D$4:$G$204,4,FALSE)</f>
        <v>0</v>
      </c>
      <c r="H342" t="str">
        <f t="shared" si="11"/>
        <v>na</v>
      </c>
    </row>
    <row r="343" spans="2:8">
      <c r="B343" s="1" t="s">
        <v>17</v>
      </c>
      <c r="C343" s="1" t="s">
        <v>155</v>
      </c>
      <c r="D343">
        <v>0.27100000000000002</v>
      </c>
      <c r="E343" t="s">
        <v>13</v>
      </c>
      <c r="F343" t="str">
        <f t="shared" si="10"/>
        <v>na</v>
      </c>
      <c r="G343">
        <f>VLOOKUP($C343,'Lab Blank'!$D$4:$G$204,4,FALSE)</f>
        <v>0</v>
      </c>
      <c r="H343" t="str">
        <f t="shared" si="11"/>
        <v>na</v>
      </c>
    </row>
    <row r="344" spans="2:8">
      <c r="B344" s="1" t="s">
        <v>17</v>
      </c>
      <c r="C344" s="1" t="s">
        <v>156</v>
      </c>
      <c r="D344">
        <v>0.496</v>
      </c>
      <c r="E344" t="s">
        <v>66</v>
      </c>
      <c r="F344">
        <f t="shared" si="10"/>
        <v>0.496</v>
      </c>
      <c r="G344">
        <f>VLOOKUP($C344,'Lab Blank'!$D$4:$G$204,4,FALSE)</f>
        <v>0</v>
      </c>
      <c r="H344">
        <f t="shared" si="11"/>
        <v>0.496</v>
      </c>
    </row>
    <row r="345" spans="2:8">
      <c r="B345" s="1" t="s">
        <v>17</v>
      </c>
      <c r="C345" s="1" t="s">
        <v>157</v>
      </c>
      <c r="D345">
        <v>0.25</v>
      </c>
      <c r="E345" t="s">
        <v>13</v>
      </c>
      <c r="F345" t="str">
        <f t="shared" si="10"/>
        <v>na</v>
      </c>
      <c r="G345">
        <f>VLOOKUP($C345,'Lab Blank'!$D$4:$G$204,4,FALSE)</f>
        <v>0</v>
      </c>
      <c r="H345" t="str">
        <f t="shared" si="11"/>
        <v>na</v>
      </c>
    </row>
    <row r="346" spans="2:8">
      <c r="B346" s="1" t="s">
        <v>17</v>
      </c>
      <c r="C346" s="1" t="s">
        <v>158</v>
      </c>
      <c r="D346">
        <v>0.192</v>
      </c>
      <c r="E346" t="s">
        <v>13</v>
      </c>
      <c r="F346" t="str">
        <f t="shared" si="10"/>
        <v>na</v>
      </c>
      <c r="G346">
        <f>VLOOKUP($C346,'Lab Blank'!$D$4:$G$204,4,FALSE)</f>
        <v>0</v>
      </c>
      <c r="H346" t="str">
        <f t="shared" si="11"/>
        <v>na</v>
      </c>
    </row>
    <row r="347" spans="2:8">
      <c r="B347" s="1" t="s">
        <v>17</v>
      </c>
      <c r="C347" s="1" t="s">
        <v>159</v>
      </c>
      <c r="D347">
        <v>0.27300000000000002</v>
      </c>
      <c r="E347" t="s">
        <v>66</v>
      </c>
      <c r="F347">
        <f t="shared" si="10"/>
        <v>0.27300000000000002</v>
      </c>
      <c r="G347">
        <f>VLOOKUP($C347,'Lab Blank'!$D$4:$G$204,4,FALSE)</f>
        <v>0</v>
      </c>
      <c r="H347">
        <f t="shared" si="11"/>
        <v>0.27300000000000002</v>
      </c>
    </row>
    <row r="348" spans="2:8">
      <c r="B348" s="1" t="s">
        <v>17</v>
      </c>
      <c r="C348" s="1" t="s">
        <v>160</v>
      </c>
      <c r="D348">
        <v>0.253</v>
      </c>
      <c r="E348" t="s">
        <v>13</v>
      </c>
      <c r="F348" t="str">
        <f t="shared" si="10"/>
        <v>na</v>
      </c>
      <c r="G348">
        <f>VLOOKUP($C348,'Lab Blank'!$D$4:$G$204,4,FALSE)</f>
        <v>0</v>
      </c>
      <c r="H348" t="str">
        <f t="shared" si="11"/>
        <v>na</v>
      </c>
    </row>
    <row r="349" spans="2:8">
      <c r="B349" s="1" t="s">
        <v>17</v>
      </c>
      <c r="C349" s="1" t="s">
        <v>161</v>
      </c>
      <c r="D349">
        <v>0.307</v>
      </c>
      <c r="E349" t="s">
        <v>66</v>
      </c>
      <c r="F349">
        <f t="shared" si="10"/>
        <v>0.307</v>
      </c>
      <c r="G349">
        <f>VLOOKUP($C349,'Lab Blank'!$D$4:$G$204,4,FALSE)</f>
        <v>0</v>
      </c>
      <c r="H349">
        <f t="shared" si="11"/>
        <v>0.307</v>
      </c>
    </row>
    <row r="350" spans="2:8">
      <c r="B350" s="1" t="s">
        <v>17</v>
      </c>
      <c r="C350" s="1" t="s">
        <v>162</v>
      </c>
      <c r="D350">
        <v>1.38</v>
      </c>
      <c r="E350" t="s">
        <v>98</v>
      </c>
      <c r="F350">
        <f t="shared" si="10"/>
        <v>1.38</v>
      </c>
      <c r="G350">
        <f>VLOOKUP($C350,'Lab Blank'!$D$4:$G$204,4,FALSE)</f>
        <v>0.48499999999999999</v>
      </c>
      <c r="H350" t="str">
        <f t="shared" si="11"/>
        <v>na</v>
      </c>
    </row>
    <row r="351" spans="2:8">
      <c r="B351" s="1" t="s">
        <v>17</v>
      </c>
      <c r="C351" s="1" t="s">
        <v>163</v>
      </c>
      <c r="D351">
        <v>0.25700000000000001</v>
      </c>
      <c r="E351" t="s">
        <v>13</v>
      </c>
      <c r="F351" t="str">
        <f t="shared" si="10"/>
        <v>na</v>
      </c>
      <c r="G351">
        <f>VLOOKUP($C351,'Lab Blank'!$D$4:$G$204,4,FALSE)</f>
        <v>0</v>
      </c>
      <c r="H351" t="str">
        <f t="shared" si="11"/>
        <v>na</v>
      </c>
    </row>
    <row r="352" spans="2:8">
      <c r="B352" s="1" t="s">
        <v>17</v>
      </c>
      <c r="C352" s="1" t="s">
        <v>164</v>
      </c>
      <c r="D352">
        <v>0.24099999999999999</v>
      </c>
      <c r="E352" t="s">
        <v>13</v>
      </c>
      <c r="F352" t="str">
        <f t="shared" si="10"/>
        <v>na</v>
      </c>
      <c r="G352">
        <f>VLOOKUP($C352,'Lab Blank'!$D$4:$G$204,4,FALSE)</f>
        <v>0</v>
      </c>
      <c r="H352" t="str">
        <f t="shared" si="11"/>
        <v>na</v>
      </c>
    </row>
    <row r="353" spans="2:8">
      <c r="B353" s="1" t="s">
        <v>17</v>
      </c>
      <c r="C353" s="1" t="s">
        <v>165</v>
      </c>
      <c r="D353">
        <v>0.309</v>
      </c>
      <c r="E353" t="s">
        <v>166</v>
      </c>
      <c r="F353">
        <f t="shared" si="10"/>
        <v>0.309</v>
      </c>
      <c r="G353">
        <f>VLOOKUP($C353,'Lab Blank'!$D$4:$G$204,4,FALSE)</f>
        <v>0</v>
      </c>
      <c r="H353">
        <f t="shared" si="11"/>
        <v>0.309</v>
      </c>
    </row>
    <row r="354" spans="2:8">
      <c r="B354" s="1" t="s">
        <v>17</v>
      </c>
      <c r="C354" s="1" t="s">
        <v>167</v>
      </c>
      <c r="D354">
        <v>0.187</v>
      </c>
      <c r="E354" t="s">
        <v>13</v>
      </c>
      <c r="F354" t="str">
        <f t="shared" si="10"/>
        <v>na</v>
      </c>
      <c r="G354">
        <f>VLOOKUP($C354,'Lab Blank'!$D$4:$G$204,4,FALSE)</f>
        <v>0</v>
      </c>
      <c r="H354" t="str">
        <f t="shared" si="11"/>
        <v>na</v>
      </c>
    </row>
    <row r="355" spans="2:8">
      <c r="B355" s="1" t="s">
        <v>17</v>
      </c>
      <c r="C355" s="1" t="s">
        <v>168</v>
      </c>
      <c r="D355">
        <v>0.20200000000000001</v>
      </c>
      <c r="E355" t="s">
        <v>13</v>
      </c>
      <c r="F355" t="str">
        <f t="shared" si="10"/>
        <v>na</v>
      </c>
      <c r="G355">
        <f>VLOOKUP($C355,'Lab Blank'!$D$4:$G$204,4,FALSE)</f>
        <v>0</v>
      </c>
      <c r="H355" t="str">
        <f t="shared" si="11"/>
        <v>na</v>
      </c>
    </row>
    <row r="356" spans="2:8">
      <c r="B356" s="1" t="s">
        <v>17</v>
      </c>
      <c r="C356" s="1" t="s">
        <v>169</v>
      </c>
      <c r="D356">
        <v>0.71599999999999997</v>
      </c>
      <c r="E356" t="s">
        <v>66</v>
      </c>
      <c r="F356">
        <f t="shared" si="10"/>
        <v>0.71599999999999997</v>
      </c>
      <c r="G356">
        <f>VLOOKUP($C356,'Lab Blank'!$D$4:$G$204,4,FALSE)</f>
        <v>0</v>
      </c>
      <c r="H356">
        <f t="shared" si="11"/>
        <v>0.71599999999999997</v>
      </c>
    </row>
    <row r="357" spans="2:8">
      <c r="B357" s="1" t="s">
        <v>17</v>
      </c>
      <c r="C357" s="1" t="s">
        <v>170</v>
      </c>
      <c r="D357">
        <v>0.187</v>
      </c>
      <c r="E357" t="s">
        <v>13</v>
      </c>
      <c r="F357" t="str">
        <f t="shared" si="10"/>
        <v>na</v>
      </c>
      <c r="G357">
        <f>VLOOKUP($C357,'Lab Blank'!$D$4:$G$204,4,FALSE)</f>
        <v>0</v>
      </c>
      <c r="H357" t="str">
        <f t="shared" si="11"/>
        <v>na</v>
      </c>
    </row>
    <row r="358" spans="2:8">
      <c r="B358" s="1" t="s">
        <v>17</v>
      </c>
      <c r="C358" s="1" t="s">
        <v>171</v>
      </c>
      <c r="D358">
        <v>0.28899999999999998</v>
      </c>
      <c r="E358" t="s">
        <v>13</v>
      </c>
      <c r="F358" t="str">
        <f t="shared" si="10"/>
        <v>na</v>
      </c>
      <c r="G358">
        <f>VLOOKUP($C358,'Lab Blank'!$D$4:$G$204,4,FALSE)</f>
        <v>0</v>
      </c>
      <c r="H358" t="str">
        <f t="shared" si="11"/>
        <v>na</v>
      </c>
    </row>
    <row r="359" spans="2:8">
      <c r="B359" s="1" t="s">
        <v>17</v>
      </c>
      <c r="C359" s="1" t="s">
        <v>172</v>
      </c>
      <c r="D359">
        <v>0.21099999999999999</v>
      </c>
      <c r="E359" t="s">
        <v>13</v>
      </c>
      <c r="F359" t="str">
        <f t="shared" si="10"/>
        <v>na</v>
      </c>
      <c r="G359">
        <f>VLOOKUP($C359,'Lab Blank'!$D$4:$G$204,4,FALSE)</f>
        <v>0</v>
      </c>
      <c r="H359" t="str">
        <f t="shared" si="11"/>
        <v>na</v>
      </c>
    </row>
    <row r="360" spans="2:8">
      <c r="B360" s="1" t="s">
        <v>17</v>
      </c>
      <c r="C360" s="1" t="s">
        <v>173</v>
      </c>
      <c r="D360">
        <v>0.20699999999999999</v>
      </c>
      <c r="E360" t="s">
        <v>13</v>
      </c>
      <c r="F360" t="str">
        <f t="shared" si="10"/>
        <v>na</v>
      </c>
      <c r="G360">
        <f>VLOOKUP($C360,'Lab Blank'!$D$4:$G$204,4,FALSE)</f>
        <v>0</v>
      </c>
      <c r="H360" t="str">
        <f t="shared" si="11"/>
        <v>na</v>
      </c>
    </row>
    <row r="361" spans="2:8">
      <c r="B361" s="1" t="s">
        <v>17</v>
      </c>
      <c r="C361" s="1" t="s">
        <v>174</v>
      </c>
      <c r="D361">
        <v>0.22800000000000001</v>
      </c>
      <c r="E361" t="s">
        <v>13</v>
      </c>
      <c r="F361" t="str">
        <f t="shared" si="10"/>
        <v>na</v>
      </c>
      <c r="G361">
        <f>VLOOKUP($C361,'Lab Blank'!$D$4:$G$204,4,FALSE)</f>
        <v>0</v>
      </c>
      <c r="H361" t="str">
        <f t="shared" si="11"/>
        <v>na</v>
      </c>
    </row>
    <row r="362" spans="2:8">
      <c r="B362" s="1" t="s">
        <v>17</v>
      </c>
      <c r="C362" s="1" t="s">
        <v>175</v>
      </c>
      <c r="D362">
        <v>0.21299999999999999</v>
      </c>
      <c r="E362" t="s">
        <v>13</v>
      </c>
      <c r="F362" t="str">
        <f t="shared" si="10"/>
        <v>na</v>
      </c>
      <c r="G362">
        <f>VLOOKUP($C362,'Lab Blank'!$D$4:$G$204,4,FALSE)</f>
        <v>0</v>
      </c>
      <c r="H362" t="str">
        <f t="shared" si="11"/>
        <v>na</v>
      </c>
    </row>
    <row r="363" spans="2:8">
      <c r="B363" s="1" t="s">
        <v>17</v>
      </c>
      <c r="C363" s="1" t="s">
        <v>176</v>
      </c>
      <c r="D363">
        <v>0.22900000000000001</v>
      </c>
      <c r="E363" t="s">
        <v>13</v>
      </c>
      <c r="F363" t="str">
        <f t="shared" si="10"/>
        <v>na</v>
      </c>
      <c r="G363">
        <f>VLOOKUP($C363,'Lab Blank'!$D$4:$G$204,4,FALSE)</f>
        <v>0</v>
      </c>
      <c r="H363" t="str">
        <f t="shared" si="11"/>
        <v>na</v>
      </c>
    </row>
    <row r="364" spans="2:8">
      <c r="B364" s="1" t="s">
        <v>17</v>
      </c>
      <c r="C364" s="1" t="s">
        <v>177</v>
      </c>
      <c r="D364">
        <v>0.21299999999999999</v>
      </c>
      <c r="E364" t="s">
        <v>13</v>
      </c>
      <c r="F364" t="str">
        <f t="shared" si="10"/>
        <v>na</v>
      </c>
      <c r="G364">
        <f>VLOOKUP($C364,'Lab Blank'!$D$4:$G$204,4,FALSE)</f>
        <v>0</v>
      </c>
      <c r="H364" t="str">
        <f t="shared" si="11"/>
        <v>na</v>
      </c>
    </row>
    <row r="365" spans="2:8">
      <c r="B365" s="1" t="s">
        <v>17</v>
      </c>
      <c r="C365" s="1" t="s">
        <v>178</v>
      </c>
      <c r="D365">
        <v>0.184</v>
      </c>
      <c r="E365" t="s">
        <v>34</v>
      </c>
      <c r="F365" t="str">
        <f t="shared" si="10"/>
        <v>na</v>
      </c>
      <c r="G365">
        <f>VLOOKUP($C365,'Lab Blank'!$D$4:$G$204,4,FALSE)</f>
        <v>0</v>
      </c>
      <c r="H365" t="str">
        <f t="shared" si="11"/>
        <v>na</v>
      </c>
    </row>
    <row r="366" spans="2:8">
      <c r="B366" s="1" t="s">
        <v>17</v>
      </c>
      <c r="C366" s="1" t="s">
        <v>179</v>
      </c>
      <c r="D366">
        <v>0.58499999999999996</v>
      </c>
      <c r="E366" t="s">
        <v>166</v>
      </c>
      <c r="F366">
        <f t="shared" si="10"/>
        <v>0.58499999999999996</v>
      </c>
      <c r="G366">
        <f>VLOOKUP($C366,'Lab Blank'!$D$4:$G$204,4,FALSE)</f>
        <v>0</v>
      </c>
      <c r="H366">
        <f t="shared" si="11"/>
        <v>0.58499999999999996</v>
      </c>
    </row>
    <row r="367" spans="2:8">
      <c r="B367" s="1" t="s">
        <v>17</v>
      </c>
      <c r="C367" s="1" t="s">
        <v>180</v>
      </c>
      <c r="D367">
        <v>0.184</v>
      </c>
      <c r="E367" t="s">
        <v>13</v>
      </c>
      <c r="F367" t="str">
        <f t="shared" si="10"/>
        <v>na</v>
      </c>
      <c r="G367">
        <f>VLOOKUP($C367,'Lab Blank'!$D$4:$G$204,4,FALSE)</f>
        <v>0</v>
      </c>
      <c r="H367" t="str">
        <f t="shared" si="11"/>
        <v>na</v>
      </c>
    </row>
    <row r="368" spans="2:8">
      <c r="B368" s="1" t="s">
        <v>17</v>
      </c>
      <c r="C368" s="1" t="s">
        <v>181</v>
      </c>
      <c r="D368">
        <v>0.186</v>
      </c>
      <c r="E368" t="s">
        <v>13</v>
      </c>
      <c r="F368" t="str">
        <f t="shared" si="10"/>
        <v>na</v>
      </c>
      <c r="G368">
        <f>VLOOKUP($C368,'Lab Blank'!$D$4:$G$204,4,FALSE)</f>
        <v>0</v>
      </c>
      <c r="H368" t="str">
        <f t="shared" si="11"/>
        <v>na</v>
      </c>
    </row>
    <row r="369" spans="2:8">
      <c r="B369" s="1" t="s">
        <v>17</v>
      </c>
      <c r="C369" s="1" t="s">
        <v>182</v>
      </c>
      <c r="D369">
        <v>0.20200000000000001</v>
      </c>
      <c r="E369" t="s">
        <v>13</v>
      </c>
      <c r="F369" t="str">
        <f t="shared" si="10"/>
        <v>na</v>
      </c>
      <c r="G369">
        <f>VLOOKUP($C369,'Lab Blank'!$D$4:$G$204,4,FALSE)</f>
        <v>0</v>
      </c>
      <c r="H369" t="str">
        <f t="shared" si="11"/>
        <v>na</v>
      </c>
    </row>
    <row r="370" spans="2:8">
      <c r="B370" s="1" t="s">
        <v>17</v>
      </c>
      <c r="C370" s="1" t="s">
        <v>183</v>
      </c>
      <c r="D370">
        <v>0.184</v>
      </c>
      <c r="E370" t="s">
        <v>13</v>
      </c>
      <c r="F370" t="str">
        <f t="shared" si="10"/>
        <v>na</v>
      </c>
      <c r="G370">
        <f>VLOOKUP($C370,'Lab Blank'!$D$4:$G$204,4,FALSE)</f>
        <v>0</v>
      </c>
      <c r="H370" t="str">
        <f t="shared" si="11"/>
        <v>na</v>
      </c>
    </row>
    <row r="371" spans="2:8">
      <c r="B371" s="1" t="s">
        <v>17</v>
      </c>
      <c r="C371" s="1" t="s">
        <v>184</v>
      </c>
      <c r="D371">
        <v>0.21299999999999999</v>
      </c>
      <c r="E371" t="s">
        <v>13</v>
      </c>
      <c r="F371" t="str">
        <f t="shared" si="10"/>
        <v>na</v>
      </c>
      <c r="G371">
        <f>VLOOKUP($C371,'Lab Blank'!$D$4:$G$204,4,FALSE)</f>
        <v>0</v>
      </c>
      <c r="H371" t="str">
        <f t="shared" si="11"/>
        <v>na</v>
      </c>
    </row>
    <row r="372" spans="2:8">
      <c r="B372" s="1" t="s">
        <v>17</v>
      </c>
      <c r="C372" s="1" t="s">
        <v>185</v>
      </c>
      <c r="D372">
        <v>0.29099999999999998</v>
      </c>
      <c r="E372" t="s">
        <v>13</v>
      </c>
      <c r="F372" t="str">
        <f t="shared" si="10"/>
        <v>na</v>
      </c>
      <c r="G372">
        <f>VLOOKUP($C372,'Lab Blank'!$D$4:$G$204,4,FALSE)</f>
        <v>0</v>
      </c>
      <c r="H372" t="str">
        <f t="shared" si="11"/>
        <v>na</v>
      </c>
    </row>
    <row r="373" spans="2:8">
      <c r="B373" s="1" t="s">
        <v>17</v>
      </c>
      <c r="C373" s="1" t="s">
        <v>186</v>
      </c>
      <c r="D373">
        <v>0.184</v>
      </c>
      <c r="E373" t="s">
        <v>13</v>
      </c>
      <c r="F373" t="str">
        <f t="shared" si="10"/>
        <v>na</v>
      </c>
      <c r="G373">
        <f>VLOOKUP($C373,'Lab Blank'!$D$4:$G$204,4,FALSE)</f>
        <v>0</v>
      </c>
      <c r="H373" t="str">
        <f t="shared" si="11"/>
        <v>na</v>
      </c>
    </row>
    <row r="374" spans="2:8">
      <c r="B374" s="1" t="s">
        <v>17</v>
      </c>
      <c r="C374" s="1" t="s">
        <v>187</v>
      </c>
      <c r="D374">
        <v>0.222</v>
      </c>
      <c r="E374" t="s">
        <v>13</v>
      </c>
      <c r="F374" t="str">
        <f t="shared" si="10"/>
        <v>na</v>
      </c>
      <c r="G374">
        <f>VLOOKUP($C374,'Lab Blank'!$D$4:$G$204,4,FALSE)</f>
        <v>0</v>
      </c>
      <c r="H374" t="str">
        <f t="shared" si="11"/>
        <v>na</v>
      </c>
    </row>
    <row r="375" spans="2:8">
      <c r="B375" s="1" t="s">
        <v>17</v>
      </c>
      <c r="C375" s="1" t="s">
        <v>188</v>
      </c>
      <c r="D375">
        <v>0.251</v>
      </c>
      <c r="E375" t="s">
        <v>66</v>
      </c>
      <c r="F375">
        <f t="shared" si="10"/>
        <v>0.251</v>
      </c>
      <c r="G375">
        <f>VLOOKUP($C375,'Lab Blank'!$D$4:$G$204,4,FALSE)</f>
        <v>0.36299999999999999</v>
      </c>
      <c r="H375" t="str">
        <f t="shared" si="11"/>
        <v>na</v>
      </c>
    </row>
    <row r="376" spans="2:8">
      <c r="B376" s="1" t="s">
        <v>17</v>
      </c>
      <c r="C376" s="1" t="s">
        <v>191</v>
      </c>
      <c r="D376">
        <v>51.3</v>
      </c>
      <c r="F376" t="str">
        <f t="shared" si="10"/>
        <v>na</v>
      </c>
      <c r="G376">
        <f>VLOOKUP($C376,'Lab Blank'!$D$4:$G$204,4,FALSE)</f>
        <v>47.4</v>
      </c>
      <c r="H376" t="str">
        <f t="shared" si="11"/>
        <v>na</v>
      </c>
    </row>
    <row r="377" spans="2:8">
      <c r="B377" s="1" t="s">
        <v>17</v>
      </c>
      <c r="C377" s="1" t="s">
        <v>192</v>
      </c>
      <c r="D377">
        <v>52.8</v>
      </c>
      <c r="F377" t="str">
        <f t="shared" si="10"/>
        <v>na</v>
      </c>
      <c r="G377">
        <f>VLOOKUP($C377,'Lab Blank'!$D$4:$G$204,4,FALSE)</f>
        <v>48.8</v>
      </c>
      <c r="H377" t="str">
        <f t="shared" si="11"/>
        <v>na</v>
      </c>
    </row>
    <row r="378" spans="2:8">
      <c r="B378" s="1" t="s">
        <v>17</v>
      </c>
      <c r="C378" s="1" t="s">
        <v>193</v>
      </c>
      <c r="D378">
        <v>56.2</v>
      </c>
      <c r="F378" t="str">
        <f t="shared" si="10"/>
        <v>na</v>
      </c>
      <c r="G378">
        <f>VLOOKUP($C378,'Lab Blank'!$D$4:$G$204,4,FALSE)</f>
        <v>51.8</v>
      </c>
      <c r="H378" t="str">
        <f t="shared" si="11"/>
        <v>na</v>
      </c>
    </row>
    <row r="379" spans="2:8">
      <c r="B379" s="1" t="s">
        <v>17</v>
      </c>
      <c r="C379" s="1" t="s">
        <v>194</v>
      </c>
      <c r="D379">
        <v>61.8</v>
      </c>
      <c r="F379" t="str">
        <f t="shared" si="10"/>
        <v>na</v>
      </c>
      <c r="G379">
        <f>VLOOKUP($C379,'Lab Blank'!$D$4:$G$204,4,FALSE)</f>
        <v>56.7</v>
      </c>
      <c r="H379" t="str">
        <f t="shared" si="11"/>
        <v>na</v>
      </c>
    </row>
    <row r="380" spans="2:8">
      <c r="B380" s="1" t="s">
        <v>17</v>
      </c>
      <c r="C380" s="1" t="s">
        <v>195</v>
      </c>
      <c r="D380">
        <v>53.9</v>
      </c>
      <c r="F380" t="str">
        <f t="shared" si="10"/>
        <v>na</v>
      </c>
      <c r="G380">
        <f>VLOOKUP($C380,'Lab Blank'!$D$4:$G$204,4,FALSE)</f>
        <v>55.4</v>
      </c>
      <c r="H380" t="str">
        <f t="shared" si="11"/>
        <v>na</v>
      </c>
    </row>
    <row r="381" spans="2:8">
      <c r="B381" s="1" t="s">
        <v>17</v>
      </c>
      <c r="C381" s="1" t="s">
        <v>196</v>
      </c>
      <c r="D381">
        <v>78.7</v>
      </c>
      <c r="F381" t="str">
        <f t="shared" si="10"/>
        <v>na</v>
      </c>
      <c r="G381">
        <f>VLOOKUP($C381,'Lab Blank'!$D$4:$G$204,4,FALSE)</f>
        <v>67</v>
      </c>
      <c r="H381" t="str">
        <f t="shared" si="11"/>
        <v>na</v>
      </c>
    </row>
    <row r="382" spans="2:8">
      <c r="B382" s="1" t="s">
        <v>17</v>
      </c>
      <c r="C382" s="1" t="s">
        <v>197</v>
      </c>
      <c r="D382">
        <v>65.5</v>
      </c>
      <c r="F382" t="str">
        <f t="shared" si="10"/>
        <v>na</v>
      </c>
      <c r="G382">
        <f>VLOOKUP($C382,'Lab Blank'!$D$4:$G$204,4,FALSE)</f>
        <v>59.8</v>
      </c>
      <c r="H382" t="str">
        <f t="shared" si="11"/>
        <v>na</v>
      </c>
    </row>
    <row r="383" spans="2:8">
      <c r="B383" s="1" t="s">
        <v>17</v>
      </c>
      <c r="C383" s="1" t="s">
        <v>198</v>
      </c>
      <c r="D383">
        <v>83.7</v>
      </c>
      <c r="F383" t="str">
        <f t="shared" si="10"/>
        <v>na</v>
      </c>
      <c r="G383">
        <f>VLOOKUP($C383,'Lab Blank'!$D$4:$G$204,4,FALSE)</f>
        <v>72.099999999999994</v>
      </c>
      <c r="H383" t="str">
        <f t="shared" si="11"/>
        <v>na</v>
      </c>
    </row>
    <row r="384" spans="2:8">
      <c r="B384" s="1" t="s">
        <v>17</v>
      </c>
      <c r="C384" s="1" t="s">
        <v>199</v>
      </c>
      <c r="D384">
        <v>86.1</v>
      </c>
      <c r="F384" t="str">
        <f t="shared" si="10"/>
        <v>na</v>
      </c>
      <c r="G384">
        <f>VLOOKUP($C384,'Lab Blank'!$D$4:$G$204,4,FALSE)</f>
        <v>72.2</v>
      </c>
      <c r="H384" t="str">
        <f t="shared" si="11"/>
        <v>na</v>
      </c>
    </row>
    <row r="385" spans="2:8">
      <c r="B385" s="1" t="s">
        <v>17</v>
      </c>
      <c r="C385" s="1" t="s">
        <v>200</v>
      </c>
      <c r="D385">
        <v>63</v>
      </c>
      <c r="F385" t="str">
        <f t="shared" si="10"/>
        <v>na</v>
      </c>
      <c r="G385">
        <f>VLOOKUP($C385,'Lab Blank'!$D$4:$G$204,4,FALSE)</f>
        <v>62.2</v>
      </c>
      <c r="H385" t="str">
        <f t="shared" si="11"/>
        <v>na</v>
      </c>
    </row>
    <row r="386" spans="2:8">
      <c r="B386" s="1" t="s">
        <v>17</v>
      </c>
      <c r="C386" s="1" t="s">
        <v>201</v>
      </c>
      <c r="D386">
        <v>92.1</v>
      </c>
      <c r="F386" t="str">
        <f t="shared" si="10"/>
        <v>na</v>
      </c>
      <c r="G386">
        <f>VLOOKUP($C386,'Lab Blank'!$D$4:$G$204,4,FALSE)</f>
        <v>74.5</v>
      </c>
      <c r="H386" t="str">
        <f t="shared" si="11"/>
        <v>na</v>
      </c>
    </row>
    <row r="387" spans="2:8">
      <c r="B387" s="1" t="s">
        <v>17</v>
      </c>
      <c r="C387" s="1" t="s">
        <v>202</v>
      </c>
      <c r="D387">
        <v>94.3</v>
      </c>
      <c r="F387" t="str">
        <f t="shared" si="10"/>
        <v>na</v>
      </c>
      <c r="G387">
        <f>VLOOKUP($C387,'Lab Blank'!$D$4:$G$204,4,FALSE)</f>
        <v>77.099999999999994</v>
      </c>
      <c r="H387" t="str">
        <f t="shared" si="11"/>
        <v>na</v>
      </c>
    </row>
    <row r="388" spans="2:8">
      <c r="B388" s="1" t="s">
        <v>17</v>
      </c>
      <c r="C388" s="1" t="s">
        <v>203</v>
      </c>
      <c r="D388">
        <v>95.5</v>
      </c>
      <c r="F388" t="str">
        <f t="shared" si="10"/>
        <v>na</v>
      </c>
      <c r="G388">
        <f>VLOOKUP($C388,'Lab Blank'!$D$4:$G$204,4,FALSE)</f>
        <v>74.8</v>
      </c>
      <c r="H388" t="str">
        <f t="shared" si="11"/>
        <v>na</v>
      </c>
    </row>
    <row r="389" spans="2:8">
      <c r="B389" s="1" t="s">
        <v>17</v>
      </c>
      <c r="C389" s="1" t="s">
        <v>204</v>
      </c>
      <c r="D389">
        <v>96.4</v>
      </c>
      <c r="F389" t="str">
        <f t="shared" si="10"/>
        <v>na</v>
      </c>
      <c r="G389">
        <f>VLOOKUP($C389,'Lab Blank'!$D$4:$G$204,4,FALSE)</f>
        <v>74.900000000000006</v>
      </c>
      <c r="H389" t="str">
        <f t="shared" si="11"/>
        <v>na</v>
      </c>
    </row>
    <row r="390" spans="2:8">
      <c r="B390" s="1" t="s">
        <v>17</v>
      </c>
      <c r="C390" s="1" t="s">
        <v>205</v>
      </c>
      <c r="D390">
        <v>91.4</v>
      </c>
      <c r="F390" t="str">
        <f t="shared" ref="F390:F406" si="12">IF(OR(LEFT(C390,3)&lt;&gt;"PCB",RIGHT(C390,1)="L",NOT(ISERROR(SEARCH("U",E390)))),"na",D390)</f>
        <v>na</v>
      </c>
      <c r="G390">
        <f>VLOOKUP($C390,'Lab Blank'!$D$4:$G$204,4,FALSE)</f>
        <v>75</v>
      </c>
      <c r="H390" t="str">
        <f t="shared" ref="H390:H406" si="13">IF(OR($F390="na",$F390&lt;3*G390),"na",$F390)</f>
        <v>na</v>
      </c>
    </row>
    <row r="391" spans="2:8">
      <c r="B391" s="1" t="s">
        <v>17</v>
      </c>
      <c r="C391" s="1" t="s">
        <v>206</v>
      </c>
      <c r="D391">
        <v>63.2</v>
      </c>
      <c r="F391" t="str">
        <f t="shared" si="12"/>
        <v>na</v>
      </c>
      <c r="G391">
        <f>VLOOKUP($C391,'Lab Blank'!$D$4:$G$204,4,FALSE)</f>
        <v>70.400000000000006</v>
      </c>
      <c r="H391" t="str">
        <f t="shared" si="13"/>
        <v>na</v>
      </c>
    </row>
    <row r="392" spans="2:8">
      <c r="B392" s="1" t="s">
        <v>17</v>
      </c>
      <c r="C392" s="1" t="s">
        <v>207</v>
      </c>
      <c r="D392">
        <v>76.7</v>
      </c>
      <c r="E392" t="s">
        <v>190</v>
      </c>
      <c r="F392" t="str">
        <f t="shared" si="12"/>
        <v>na</v>
      </c>
      <c r="G392">
        <f>VLOOKUP($C392,'Lab Blank'!$D$4:$G$204,4,FALSE)</f>
        <v>70.7</v>
      </c>
      <c r="H392" t="str">
        <f t="shared" si="13"/>
        <v>na</v>
      </c>
    </row>
    <row r="393" spans="2:8">
      <c r="B393" s="1" t="s">
        <v>17</v>
      </c>
      <c r="C393" s="1" t="s">
        <v>208</v>
      </c>
      <c r="D393">
        <v>77.5</v>
      </c>
      <c r="F393" t="str">
        <f t="shared" si="12"/>
        <v>na</v>
      </c>
      <c r="G393">
        <f>VLOOKUP($C393,'Lab Blank'!$D$4:$G$204,4,FALSE)</f>
        <v>73.3</v>
      </c>
      <c r="H393" t="str">
        <f t="shared" si="13"/>
        <v>na</v>
      </c>
    </row>
    <row r="394" spans="2:8">
      <c r="B394" s="1" t="s">
        <v>17</v>
      </c>
      <c r="C394" s="1" t="s">
        <v>209</v>
      </c>
      <c r="D394">
        <v>75</v>
      </c>
      <c r="F394" t="str">
        <f t="shared" si="12"/>
        <v>na</v>
      </c>
      <c r="G394">
        <f>VLOOKUP($C394,'Lab Blank'!$D$4:$G$204,4,FALSE)</f>
        <v>73</v>
      </c>
      <c r="H394" t="str">
        <f t="shared" si="13"/>
        <v>na</v>
      </c>
    </row>
    <row r="395" spans="2:8">
      <c r="B395" s="1" t="s">
        <v>17</v>
      </c>
      <c r="C395" s="1" t="s">
        <v>210</v>
      </c>
      <c r="D395">
        <v>91.4</v>
      </c>
      <c r="F395" t="str">
        <f t="shared" si="12"/>
        <v>na</v>
      </c>
      <c r="G395">
        <f>VLOOKUP($C395,'Lab Blank'!$D$4:$G$204,4,FALSE)</f>
        <v>83.4</v>
      </c>
      <c r="H395" t="str">
        <f t="shared" si="13"/>
        <v>na</v>
      </c>
    </row>
    <row r="396" spans="2:8">
      <c r="B396" s="1" t="s">
        <v>17</v>
      </c>
      <c r="C396" s="1" t="s">
        <v>211</v>
      </c>
      <c r="D396">
        <v>92.9</v>
      </c>
      <c r="F396" t="str">
        <f t="shared" si="12"/>
        <v>na</v>
      </c>
      <c r="G396">
        <f>VLOOKUP($C396,'Lab Blank'!$D$4:$G$204,4,FALSE)</f>
        <v>83.2</v>
      </c>
      <c r="H396" t="str">
        <f t="shared" si="13"/>
        <v>na</v>
      </c>
    </row>
    <row r="397" spans="2:8">
      <c r="B397" s="1" t="s">
        <v>17</v>
      </c>
      <c r="C397" s="1" t="s">
        <v>212</v>
      </c>
      <c r="D397">
        <v>54.6</v>
      </c>
      <c r="F397" t="str">
        <f t="shared" si="12"/>
        <v>na</v>
      </c>
      <c r="G397">
        <f>VLOOKUP($C397,'Lab Blank'!$D$4:$G$204,4,FALSE)</f>
        <v>57.2</v>
      </c>
      <c r="H397" t="str">
        <f t="shared" si="13"/>
        <v>na</v>
      </c>
    </row>
    <row r="398" spans="2:8">
      <c r="B398" s="1" t="s">
        <v>17</v>
      </c>
      <c r="C398" s="1" t="s">
        <v>213</v>
      </c>
      <c r="D398">
        <v>82.4</v>
      </c>
      <c r="F398" t="str">
        <f t="shared" si="12"/>
        <v>na</v>
      </c>
      <c r="G398">
        <f>VLOOKUP($C398,'Lab Blank'!$D$4:$G$204,4,FALSE)</f>
        <v>72.400000000000006</v>
      </c>
      <c r="H398" t="str">
        <f t="shared" si="13"/>
        <v>na</v>
      </c>
    </row>
    <row r="399" spans="2:8">
      <c r="B399" s="1" t="s">
        <v>17</v>
      </c>
      <c r="C399" s="1" t="s">
        <v>214</v>
      </c>
      <c r="D399">
        <v>48</v>
      </c>
      <c r="F399" t="str">
        <f t="shared" si="12"/>
        <v>na</v>
      </c>
      <c r="G399">
        <f>VLOOKUP($C399,'Lab Blank'!$D$4:$G$204,4,FALSE)</f>
        <v>56.4</v>
      </c>
      <c r="H399" t="str">
        <f t="shared" si="13"/>
        <v>na</v>
      </c>
    </row>
    <row r="400" spans="2:8">
      <c r="B400" s="1" t="s">
        <v>17</v>
      </c>
      <c r="C400" s="1" t="s">
        <v>215</v>
      </c>
      <c r="D400">
        <v>76.8</v>
      </c>
      <c r="F400" t="str">
        <f t="shared" si="12"/>
        <v>na</v>
      </c>
      <c r="G400">
        <f>VLOOKUP($C400,'Lab Blank'!$D$4:$G$204,4,FALSE)</f>
        <v>70.8</v>
      </c>
      <c r="H400" t="str">
        <f t="shared" si="13"/>
        <v>na</v>
      </c>
    </row>
    <row r="401" spans="2:8">
      <c r="B401" s="1" t="s">
        <v>17</v>
      </c>
      <c r="C401" s="1" t="s">
        <v>216</v>
      </c>
      <c r="D401">
        <v>66.900000000000006</v>
      </c>
      <c r="F401" t="str">
        <f t="shared" si="12"/>
        <v>na</v>
      </c>
      <c r="G401">
        <f>VLOOKUP($C401,'Lab Blank'!$D$4:$G$204,4,FALSE)</f>
        <v>68.7</v>
      </c>
      <c r="H401" t="str">
        <f t="shared" si="13"/>
        <v>na</v>
      </c>
    </row>
    <row r="402" spans="2:8">
      <c r="B402" s="1" t="s">
        <v>17</v>
      </c>
      <c r="C402" s="1" t="s">
        <v>217</v>
      </c>
      <c r="D402">
        <v>66.5</v>
      </c>
      <c r="F402" t="str">
        <f t="shared" si="12"/>
        <v>na</v>
      </c>
      <c r="G402">
        <f>VLOOKUP($C402,'Lab Blank'!$D$4:$G$204,4,FALSE)</f>
        <v>67.2</v>
      </c>
      <c r="H402" t="str">
        <f t="shared" si="13"/>
        <v>na</v>
      </c>
    </row>
    <row r="403" spans="2:8">
      <c r="B403" s="1" t="s">
        <v>17</v>
      </c>
      <c r="C403" s="1" t="s">
        <v>218</v>
      </c>
      <c r="D403">
        <v>57.8</v>
      </c>
      <c r="F403" t="str">
        <f t="shared" si="12"/>
        <v>na</v>
      </c>
      <c r="G403">
        <f>VLOOKUP($C403,'Lab Blank'!$D$4:$G$204,4,FALSE)</f>
        <v>67.3</v>
      </c>
      <c r="H403" t="str">
        <f t="shared" si="13"/>
        <v>na</v>
      </c>
    </row>
    <row r="404" spans="2:8">
      <c r="B404" s="1" t="s">
        <v>17</v>
      </c>
      <c r="C404" s="1" t="s">
        <v>219</v>
      </c>
      <c r="D404">
        <v>84.9</v>
      </c>
      <c r="F404" t="str">
        <f t="shared" si="12"/>
        <v>na</v>
      </c>
      <c r="G404">
        <f>VLOOKUP($C404,'Lab Blank'!$D$4:$G$204,4,FALSE)</f>
        <v>71.8</v>
      </c>
      <c r="H404" t="str">
        <f t="shared" si="13"/>
        <v>na</v>
      </c>
    </row>
    <row r="405" spans="2:8">
      <c r="B405" s="1" t="s">
        <v>17</v>
      </c>
      <c r="C405" s="1" t="s">
        <v>220</v>
      </c>
      <c r="D405">
        <v>81.8</v>
      </c>
      <c r="F405" t="str">
        <f t="shared" si="12"/>
        <v>na</v>
      </c>
      <c r="G405">
        <f>VLOOKUP($C405,'Lab Blank'!$D$4:$G$204,4,FALSE)</f>
        <v>73.599999999999994</v>
      </c>
      <c r="H405" t="str">
        <f t="shared" si="13"/>
        <v>na</v>
      </c>
    </row>
    <row r="406" spans="2:8">
      <c r="B406" s="1" t="s">
        <v>17</v>
      </c>
      <c r="C406" s="1" t="s">
        <v>221</v>
      </c>
      <c r="D406">
        <v>77.3</v>
      </c>
      <c r="F406" t="str">
        <f t="shared" si="12"/>
        <v>na</v>
      </c>
      <c r="G406">
        <f>VLOOKUP($C406,'Lab Blank'!$D$4:$G$204,4,FALSE)</f>
        <v>80.5</v>
      </c>
      <c r="H406" t="str">
        <f t="shared" si="13"/>
        <v>na</v>
      </c>
    </row>
  </sheetData>
  <sortState ref="B5:F662">
    <sortCondition ref="B5:B66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C2:H204"/>
  <sheetViews>
    <sheetView workbookViewId="0">
      <selection activeCell="G1" sqref="G1"/>
    </sheetView>
  </sheetViews>
  <sheetFormatPr defaultRowHeight="15"/>
  <cols>
    <col min="3" max="3" width="11.140625" customWidth="1"/>
    <col min="4" max="4" width="27.42578125" customWidth="1"/>
  </cols>
  <sheetData>
    <row r="2" spans="3:8">
      <c r="G2">
        <f>SUM(G15:G173)</f>
        <v>133.28</v>
      </c>
    </row>
    <row r="3" spans="3:8" ht="45">
      <c r="C3" s="3" t="s">
        <v>0</v>
      </c>
      <c r="D3" s="3" t="s">
        <v>1</v>
      </c>
      <c r="E3" s="2" t="s">
        <v>2</v>
      </c>
      <c r="F3" s="2" t="s">
        <v>3</v>
      </c>
      <c r="G3" s="5" t="s">
        <v>222</v>
      </c>
    </row>
    <row r="4" spans="3:8">
      <c r="C4" s="1" t="s">
        <v>18</v>
      </c>
      <c r="D4" s="1" t="s">
        <v>5</v>
      </c>
      <c r="E4">
        <v>5.54</v>
      </c>
      <c r="G4">
        <f>IF(NOT(ISERROR(SEARCH("U",F4))),0,E4)</f>
        <v>5.54</v>
      </c>
      <c r="H4" s="1"/>
    </row>
    <row r="5" spans="3:8">
      <c r="C5" s="1" t="s">
        <v>18</v>
      </c>
      <c r="D5" s="1" t="s">
        <v>6</v>
      </c>
      <c r="E5">
        <v>33.700000000000003</v>
      </c>
      <c r="G5">
        <f t="shared" ref="G5:G68" si="0">IF(NOT(ISERROR(SEARCH("U",F5))),0,E5)</f>
        <v>33.700000000000003</v>
      </c>
      <c r="H5" s="1"/>
    </row>
    <row r="6" spans="3:8">
      <c r="C6" s="1" t="s">
        <v>18</v>
      </c>
      <c r="D6" s="1" t="s">
        <v>7</v>
      </c>
      <c r="E6">
        <v>42.4</v>
      </c>
      <c r="G6">
        <f t="shared" si="0"/>
        <v>42.4</v>
      </c>
      <c r="H6" s="1"/>
    </row>
    <row r="7" spans="3:8">
      <c r="C7" s="1" t="s">
        <v>18</v>
      </c>
      <c r="D7" s="1" t="s">
        <v>8</v>
      </c>
      <c r="E7">
        <v>31.2</v>
      </c>
      <c r="G7">
        <f t="shared" si="0"/>
        <v>31.2</v>
      </c>
      <c r="H7" s="1"/>
    </row>
    <row r="8" spans="3:8">
      <c r="C8" s="1" t="s">
        <v>18</v>
      </c>
      <c r="D8" s="1" t="s">
        <v>9</v>
      </c>
      <c r="E8">
        <v>11.7</v>
      </c>
      <c r="G8">
        <f t="shared" si="0"/>
        <v>11.7</v>
      </c>
      <c r="H8" s="1"/>
    </row>
    <row r="9" spans="3:8">
      <c r="C9" s="1" t="s">
        <v>18</v>
      </c>
      <c r="D9" s="1" t="s">
        <v>10</v>
      </c>
      <c r="E9">
        <v>3.28</v>
      </c>
      <c r="G9">
        <f t="shared" si="0"/>
        <v>3.28</v>
      </c>
      <c r="H9" s="1"/>
    </row>
    <row r="10" spans="3:8">
      <c r="C10" s="1" t="s">
        <v>18</v>
      </c>
      <c r="D10" s="1" t="s">
        <v>11</v>
      </c>
      <c r="E10">
        <v>0.48499999999999999</v>
      </c>
      <c r="G10">
        <f t="shared" si="0"/>
        <v>0.48499999999999999</v>
      </c>
      <c r="H10" s="1"/>
    </row>
    <row r="11" spans="3:8">
      <c r="C11" s="1" t="s">
        <v>18</v>
      </c>
      <c r="D11" s="1" t="s">
        <v>12</v>
      </c>
      <c r="F11" t="s">
        <v>13</v>
      </c>
      <c r="G11">
        <f t="shared" si="0"/>
        <v>0</v>
      </c>
      <c r="H11" s="1"/>
    </row>
    <row r="12" spans="3:8">
      <c r="C12" s="1" t="s">
        <v>18</v>
      </c>
      <c r="D12" s="1" t="s">
        <v>14</v>
      </c>
      <c r="F12" t="s">
        <v>13</v>
      </c>
      <c r="G12">
        <f t="shared" si="0"/>
        <v>0</v>
      </c>
      <c r="H12" s="1"/>
    </row>
    <row r="13" spans="3:8">
      <c r="C13" s="1" t="s">
        <v>18</v>
      </c>
      <c r="D13" s="1" t="s">
        <v>15</v>
      </c>
      <c r="F13" t="s">
        <v>13</v>
      </c>
      <c r="G13">
        <f t="shared" si="0"/>
        <v>0</v>
      </c>
      <c r="H13" s="1"/>
    </row>
    <row r="14" spans="3:8">
      <c r="C14" s="1" t="s">
        <v>18</v>
      </c>
      <c r="D14" s="1" t="s">
        <v>16</v>
      </c>
      <c r="E14">
        <v>128</v>
      </c>
      <c r="G14">
        <f t="shared" si="0"/>
        <v>128</v>
      </c>
      <c r="H14" s="1"/>
    </row>
    <row r="15" spans="3:8">
      <c r="C15" s="1" t="s">
        <v>18</v>
      </c>
      <c r="D15" s="1" t="s">
        <v>19</v>
      </c>
      <c r="E15">
        <v>2.87</v>
      </c>
      <c r="F15" t="s">
        <v>20</v>
      </c>
      <c r="G15">
        <f t="shared" si="0"/>
        <v>2.87</v>
      </c>
      <c r="H15" s="1"/>
    </row>
    <row r="16" spans="3:8">
      <c r="C16" s="1" t="s">
        <v>18</v>
      </c>
      <c r="D16" s="1" t="s">
        <v>21</v>
      </c>
      <c r="E16">
        <v>0.79700000000000004</v>
      </c>
      <c r="F16" t="s">
        <v>24</v>
      </c>
      <c r="G16">
        <f t="shared" si="0"/>
        <v>0.79700000000000004</v>
      </c>
      <c r="H16" s="1"/>
    </row>
    <row r="17" spans="3:8">
      <c r="C17" s="1" t="s">
        <v>18</v>
      </c>
      <c r="D17" s="1" t="s">
        <v>23</v>
      </c>
      <c r="E17">
        <v>1.87</v>
      </c>
      <c r="F17" t="s">
        <v>20</v>
      </c>
      <c r="G17">
        <f t="shared" si="0"/>
        <v>1.87</v>
      </c>
      <c r="H17" s="1"/>
    </row>
    <row r="18" spans="3:8">
      <c r="C18" s="1" t="s">
        <v>18</v>
      </c>
      <c r="D18" s="1" t="s">
        <v>25</v>
      </c>
      <c r="E18">
        <v>8.8000000000000007</v>
      </c>
      <c r="F18" t="s">
        <v>20</v>
      </c>
      <c r="G18">
        <f t="shared" si="0"/>
        <v>8.8000000000000007</v>
      </c>
      <c r="H18" s="1"/>
    </row>
    <row r="19" spans="3:8">
      <c r="C19" s="1" t="s">
        <v>18</v>
      </c>
      <c r="D19" s="1" t="s">
        <v>26</v>
      </c>
      <c r="E19">
        <v>0.82899999999999996</v>
      </c>
      <c r="F19" t="s">
        <v>13</v>
      </c>
      <c r="G19">
        <f t="shared" si="0"/>
        <v>0</v>
      </c>
      <c r="H19" s="1"/>
    </row>
    <row r="20" spans="3:8">
      <c r="C20" s="1" t="s">
        <v>18</v>
      </c>
      <c r="D20" s="1" t="s">
        <v>27</v>
      </c>
      <c r="E20">
        <v>2.14</v>
      </c>
      <c r="F20" t="s">
        <v>20</v>
      </c>
      <c r="G20">
        <f t="shared" si="0"/>
        <v>2.14</v>
      </c>
      <c r="H20" s="1"/>
    </row>
    <row r="21" spans="3:8">
      <c r="C21" s="1" t="s">
        <v>18</v>
      </c>
      <c r="D21" s="1" t="s">
        <v>28</v>
      </c>
      <c r="E21">
        <v>0.77800000000000002</v>
      </c>
      <c r="F21" t="s">
        <v>13</v>
      </c>
      <c r="G21">
        <f t="shared" si="0"/>
        <v>0</v>
      </c>
      <c r="H21" s="1"/>
    </row>
    <row r="22" spans="3:8">
      <c r="C22" s="1" t="s">
        <v>18</v>
      </c>
      <c r="D22" s="1" t="s">
        <v>29</v>
      </c>
      <c r="E22">
        <v>6.41</v>
      </c>
      <c r="F22" t="s">
        <v>20</v>
      </c>
      <c r="G22">
        <f t="shared" si="0"/>
        <v>6.41</v>
      </c>
      <c r="H22" s="1"/>
    </row>
    <row r="23" spans="3:8">
      <c r="C23" s="1" t="s">
        <v>18</v>
      </c>
      <c r="D23" s="1" t="s">
        <v>30</v>
      </c>
      <c r="E23">
        <v>0.76200000000000001</v>
      </c>
      <c r="F23" t="s">
        <v>13</v>
      </c>
      <c r="G23">
        <f t="shared" si="0"/>
        <v>0</v>
      </c>
      <c r="H23" s="1"/>
    </row>
    <row r="24" spans="3:8">
      <c r="C24" s="1" t="s">
        <v>18</v>
      </c>
      <c r="D24" s="1" t="s">
        <v>31</v>
      </c>
      <c r="E24">
        <v>0.77500000000000002</v>
      </c>
      <c r="F24" t="s">
        <v>13</v>
      </c>
      <c r="G24">
        <f t="shared" si="0"/>
        <v>0</v>
      </c>
      <c r="H24" s="1"/>
    </row>
    <row r="25" spans="3:8">
      <c r="C25" s="1" t="s">
        <v>18</v>
      </c>
      <c r="D25" s="1" t="s">
        <v>32</v>
      </c>
      <c r="E25">
        <v>13.5</v>
      </c>
      <c r="F25" t="s">
        <v>20</v>
      </c>
      <c r="G25">
        <f t="shared" si="0"/>
        <v>13.5</v>
      </c>
      <c r="H25" s="1"/>
    </row>
    <row r="26" spans="3:8">
      <c r="C26" s="1" t="s">
        <v>18</v>
      </c>
      <c r="D26" s="1" t="s">
        <v>33</v>
      </c>
      <c r="E26">
        <v>0.76500000000000001</v>
      </c>
      <c r="F26" t="s">
        <v>34</v>
      </c>
      <c r="G26">
        <f t="shared" si="0"/>
        <v>0</v>
      </c>
      <c r="H26" s="1"/>
    </row>
    <row r="27" spans="3:8">
      <c r="C27" s="1" t="s">
        <v>18</v>
      </c>
      <c r="D27" s="1" t="s">
        <v>35</v>
      </c>
      <c r="E27">
        <v>0.76300000000000001</v>
      </c>
      <c r="F27" t="s">
        <v>13</v>
      </c>
      <c r="G27">
        <f t="shared" si="0"/>
        <v>0</v>
      </c>
      <c r="H27" s="1"/>
    </row>
    <row r="28" spans="3:8">
      <c r="C28" s="1" t="s">
        <v>18</v>
      </c>
      <c r="D28" s="1" t="s">
        <v>36</v>
      </c>
      <c r="E28">
        <v>2.81</v>
      </c>
      <c r="F28" t="s">
        <v>20</v>
      </c>
      <c r="G28">
        <f t="shared" si="0"/>
        <v>2.81</v>
      </c>
      <c r="H28" s="1"/>
    </row>
    <row r="29" spans="3:8">
      <c r="C29" s="1" t="s">
        <v>18</v>
      </c>
      <c r="D29" s="1" t="s">
        <v>37</v>
      </c>
      <c r="E29">
        <v>2.08</v>
      </c>
      <c r="F29" t="s">
        <v>20</v>
      </c>
      <c r="G29">
        <f t="shared" si="0"/>
        <v>2.08</v>
      </c>
      <c r="H29" s="1"/>
    </row>
    <row r="30" spans="3:8">
      <c r="C30" s="1" t="s">
        <v>18</v>
      </c>
      <c r="D30" s="1" t="s">
        <v>38</v>
      </c>
      <c r="E30">
        <v>4.04</v>
      </c>
      <c r="F30" t="s">
        <v>20</v>
      </c>
      <c r="G30">
        <f t="shared" si="0"/>
        <v>4.04</v>
      </c>
      <c r="H30" s="1"/>
    </row>
    <row r="31" spans="3:8">
      <c r="C31" s="1" t="s">
        <v>18</v>
      </c>
      <c r="D31" s="1" t="s">
        <v>39</v>
      </c>
      <c r="E31">
        <v>5.33</v>
      </c>
      <c r="F31" t="s">
        <v>40</v>
      </c>
      <c r="G31">
        <f t="shared" si="0"/>
        <v>5.33</v>
      </c>
      <c r="H31" s="1"/>
    </row>
    <row r="32" spans="3:8">
      <c r="C32" s="1" t="s">
        <v>18</v>
      </c>
      <c r="D32" s="1" t="s">
        <v>41</v>
      </c>
      <c r="E32">
        <v>5.56</v>
      </c>
      <c r="F32" t="s">
        <v>20</v>
      </c>
      <c r="G32">
        <f t="shared" si="0"/>
        <v>5.56</v>
      </c>
      <c r="H32" s="1"/>
    </row>
    <row r="33" spans="3:8">
      <c r="C33" s="1" t="s">
        <v>18</v>
      </c>
      <c r="D33" s="1" t="s">
        <v>42</v>
      </c>
      <c r="E33">
        <v>7.03</v>
      </c>
      <c r="F33" t="s">
        <v>40</v>
      </c>
      <c r="G33">
        <f t="shared" si="0"/>
        <v>7.03</v>
      </c>
      <c r="H33" s="1"/>
    </row>
    <row r="34" spans="3:8">
      <c r="C34" s="1" t="s">
        <v>18</v>
      </c>
      <c r="D34" s="1" t="s">
        <v>43</v>
      </c>
      <c r="E34">
        <v>3.26</v>
      </c>
      <c r="F34" t="s">
        <v>40</v>
      </c>
      <c r="G34">
        <f t="shared" si="0"/>
        <v>3.26</v>
      </c>
      <c r="H34" s="1"/>
    </row>
    <row r="35" spans="3:8">
      <c r="C35" s="1" t="s">
        <v>18</v>
      </c>
      <c r="D35" s="1" t="s">
        <v>44</v>
      </c>
      <c r="E35">
        <v>1.99</v>
      </c>
      <c r="F35" t="s">
        <v>20</v>
      </c>
      <c r="G35">
        <f t="shared" si="0"/>
        <v>1.99</v>
      </c>
      <c r="H35" s="1"/>
    </row>
    <row r="36" spans="3:8">
      <c r="C36" s="1" t="s">
        <v>18</v>
      </c>
      <c r="D36" s="1" t="s">
        <v>45</v>
      </c>
      <c r="E36">
        <v>0.21199999999999999</v>
      </c>
      <c r="F36" t="s">
        <v>13</v>
      </c>
      <c r="G36">
        <f t="shared" si="0"/>
        <v>0</v>
      </c>
      <c r="H36" s="1"/>
    </row>
    <row r="37" spans="3:8">
      <c r="C37" s="1" t="s">
        <v>18</v>
      </c>
      <c r="D37" s="1" t="s">
        <v>46</v>
      </c>
      <c r="E37">
        <v>0.21199999999999999</v>
      </c>
      <c r="F37" t="s">
        <v>13</v>
      </c>
      <c r="G37">
        <f t="shared" si="0"/>
        <v>0</v>
      </c>
      <c r="H37" s="1"/>
    </row>
    <row r="38" spans="3:8">
      <c r="C38" s="1" t="s">
        <v>18</v>
      </c>
      <c r="D38" s="1" t="s">
        <v>47</v>
      </c>
      <c r="E38">
        <v>0.872</v>
      </c>
      <c r="F38" t="s">
        <v>24</v>
      </c>
      <c r="G38">
        <f t="shared" si="0"/>
        <v>0.872</v>
      </c>
      <c r="H38" s="1"/>
    </row>
    <row r="39" spans="3:8">
      <c r="C39" s="1" t="s">
        <v>18</v>
      </c>
      <c r="D39" s="1" t="s">
        <v>48</v>
      </c>
      <c r="E39">
        <v>1.6</v>
      </c>
      <c r="F39" t="s">
        <v>49</v>
      </c>
      <c r="G39">
        <f t="shared" si="0"/>
        <v>1.6</v>
      </c>
      <c r="H39" s="1"/>
    </row>
    <row r="40" spans="3:8">
      <c r="C40" s="1" t="s">
        <v>18</v>
      </c>
      <c r="D40" s="1" t="s">
        <v>50</v>
      </c>
      <c r="E40">
        <v>1.63</v>
      </c>
      <c r="F40" t="s">
        <v>24</v>
      </c>
      <c r="G40">
        <f t="shared" si="0"/>
        <v>1.63</v>
      </c>
      <c r="H40" s="1"/>
    </row>
    <row r="41" spans="3:8">
      <c r="C41" s="1" t="s">
        <v>18</v>
      </c>
      <c r="D41" s="1" t="s">
        <v>51</v>
      </c>
      <c r="E41">
        <v>5.24</v>
      </c>
      <c r="F41" t="s">
        <v>20</v>
      </c>
      <c r="G41">
        <f t="shared" si="0"/>
        <v>5.24</v>
      </c>
      <c r="H41" s="1"/>
    </row>
    <row r="42" spans="3:8">
      <c r="C42" s="1" t="s">
        <v>18</v>
      </c>
      <c r="D42" s="1" t="s">
        <v>52</v>
      </c>
      <c r="E42">
        <v>2.98</v>
      </c>
      <c r="F42" t="s">
        <v>20</v>
      </c>
      <c r="G42">
        <f t="shared" si="0"/>
        <v>2.98</v>
      </c>
      <c r="H42" s="1"/>
    </row>
    <row r="43" spans="3:8">
      <c r="C43" s="1" t="s">
        <v>18</v>
      </c>
      <c r="D43" s="1" t="s">
        <v>53</v>
      </c>
      <c r="E43">
        <v>0.21199999999999999</v>
      </c>
      <c r="F43" t="s">
        <v>13</v>
      </c>
      <c r="G43">
        <f t="shared" si="0"/>
        <v>0</v>
      </c>
      <c r="H43" s="1"/>
    </row>
    <row r="44" spans="3:8">
      <c r="C44" s="1" t="s">
        <v>18</v>
      </c>
      <c r="D44" s="1" t="s">
        <v>54</v>
      </c>
      <c r="E44">
        <v>0.21199999999999999</v>
      </c>
      <c r="F44" t="s">
        <v>13</v>
      </c>
      <c r="G44">
        <f t="shared" si="0"/>
        <v>0</v>
      </c>
      <c r="H44" s="1"/>
    </row>
    <row r="45" spans="3:8">
      <c r="C45" s="1" t="s">
        <v>18</v>
      </c>
      <c r="D45" s="1" t="s">
        <v>55</v>
      </c>
      <c r="E45">
        <v>0.21199999999999999</v>
      </c>
      <c r="F45" t="s">
        <v>13</v>
      </c>
      <c r="G45">
        <f t="shared" si="0"/>
        <v>0</v>
      </c>
      <c r="H45" s="1"/>
    </row>
    <row r="46" spans="3:8">
      <c r="C46" s="1" t="s">
        <v>18</v>
      </c>
      <c r="D46" s="1" t="s">
        <v>56</v>
      </c>
      <c r="E46">
        <v>0.75600000000000001</v>
      </c>
      <c r="F46" t="s">
        <v>24</v>
      </c>
      <c r="G46">
        <f t="shared" si="0"/>
        <v>0.75600000000000001</v>
      </c>
      <c r="H46" s="1"/>
    </row>
    <row r="47" spans="3:8">
      <c r="C47" s="1" t="s">
        <v>18</v>
      </c>
      <c r="D47" s="1" t="s">
        <v>57</v>
      </c>
      <c r="E47">
        <v>0.21199999999999999</v>
      </c>
      <c r="F47" t="s">
        <v>13</v>
      </c>
      <c r="G47">
        <f t="shared" si="0"/>
        <v>0</v>
      </c>
      <c r="H47" s="1"/>
    </row>
    <row r="48" spans="3:8">
      <c r="C48" s="1" t="s">
        <v>18</v>
      </c>
      <c r="D48" s="1" t="s">
        <v>58</v>
      </c>
      <c r="E48">
        <v>0.21199999999999999</v>
      </c>
      <c r="F48" t="s">
        <v>13</v>
      </c>
      <c r="G48">
        <f t="shared" si="0"/>
        <v>0</v>
      </c>
      <c r="H48" s="1"/>
    </row>
    <row r="49" spans="3:8">
      <c r="C49" s="1" t="s">
        <v>18</v>
      </c>
      <c r="D49" s="1" t="s">
        <v>59</v>
      </c>
      <c r="E49">
        <v>1.9</v>
      </c>
      <c r="F49" t="s">
        <v>40</v>
      </c>
      <c r="G49">
        <f t="shared" si="0"/>
        <v>1.9</v>
      </c>
      <c r="H49" s="1"/>
    </row>
    <row r="50" spans="3:8">
      <c r="C50" s="1" t="s">
        <v>18</v>
      </c>
      <c r="D50" s="1" t="s">
        <v>60</v>
      </c>
      <c r="E50">
        <v>1</v>
      </c>
      <c r="F50" t="s">
        <v>24</v>
      </c>
      <c r="G50">
        <f t="shared" si="0"/>
        <v>1</v>
      </c>
      <c r="H50" s="1"/>
    </row>
    <row r="51" spans="3:8">
      <c r="C51" s="1" t="s">
        <v>18</v>
      </c>
      <c r="D51" s="1" t="s">
        <v>61</v>
      </c>
      <c r="E51">
        <v>0.21199999999999999</v>
      </c>
      <c r="F51" t="s">
        <v>13</v>
      </c>
      <c r="G51">
        <f t="shared" si="0"/>
        <v>0</v>
      </c>
      <c r="H51" s="1"/>
    </row>
    <row r="52" spans="3:8">
      <c r="C52" s="1" t="s">
        <v>18</v>
      </c>
      <c r="D52" s="1" t="s">
        <v>62</v>
      </c>
      <c r="E52">
        <v>7.23</v>
      </c>
      <c r="F52" t="s">
        <v>40</v>
      </c>
      <c r="G52">
        <f t="shared" si="0"/>
        <v>7.23</v>
      </c>
      <c r="H52" s="1"/>
    </row>
    <row r="53" spans="3:8">
      <c r="C53" s="1" t="s">
        <v>18</v>
      </c>
      <c r="D53" s="1" t="s">
        <v>63</v>
      </c>
      <c r="E53">
        <v>2.5</v>
      </c>
      <c r="F53" t="s">
        <v>40</v>
      </c>
      <c r="G53">
        <f t="shared" si="0"/>
        <v>2.5</v>
      </c>
      <c r="H53" s="1"/>
    </row>
    <row r="54" spans="3:8">
      <c r="C54" s="1" t="s">
        <v>18</v>
      </c>
      <c r="D54" s="1" t="s">
        <v>64</v>
      </c>
      <c r="E54">
        <v>0.42899999999999999</v>
      </c>
      <c r="F54" t="s">
        <v>66</v>
      </c>
      <c r="G54">
        <f t="shared" si="0"/>
        <v>0.42899999999999999</v>
      </c>
      <c r="H54" s="1"/>
    </row>
    <row r="55" spans="3:8">
      <c r="C55" s="1" t="s">
        <v>18</v>
      </c>
      <c r="D55" s="1" t="s">
        <v>65</v>
      </c>
      <c r="E55">
        <v>0.78100000000000003</v>
      </c>
      <c r="F55" t="s">
        <v>66</v>
      </c>
      <c r="G55">
        <f t="shared" si="0"/>
        <v>0.78100000000000003</v>
      </c>
      <c r="H55" s="1"/>
    </row>
    <row r="56" spans="3:8">
      <c r="C56" s="1" t="s">
        <v>18</v>
      </c>
      <c r="D56" s="1" t="s">
        <v>67</v>
      </c>
      <c r="E56">
        <v>3.66</v>
      </c>
      <c r="F56" t="s">
        <v>40</v>
      </c>
      <c r="G56">
        <f t="shared" si="0"/>
        <v>3.66</v>
      </c>
      <c r="H56" s="1"/>
    </row>
    <row r="57" spans="3:8">
      <c r="C57" s="1" t="s">
        <v>18</v>
      </c>
      <c r="D57" s="1" t="s">
        <v>68</v>
      </c>
      <c r="E57">
        <v>2</v>
      </c>
      <c r="F57" t="s">
        <v>40</v>
      </c>
      <c r="G57">
        <f t="shared" si="0"/>
        <v>2</v>
      </c>
      <c r="H57" s="1"/>
    </row>
    <row r="58" spans="3:8">
      <c r="C58" s="1" t="s">
        <v>18</v>
      </c>
      <c r="D58" s="1" t="s">
        <v>69</v>
      </c>
      <c r="E58">
        <v>6.18</v>
      </c>
      <c r="F58" t="s">
        <v>20</v>
      </c>
      <c r="G58">
        <f t="shared" si="0"/>
        <v>6.18</v>
      </c>
      <c r="H58" s="1"/>
    </row>
    <row r="59" spans="3:8">
      <c r="C59" s="1" t="s">
        <v>18</v>
      </c>
      <c r="D59" s="1" t="s">
        <v>70</v>
      </c>
      <c r="E59">
        <v>0.3</v>
      </c>
      <c r="F59" t="s">
        <v>66</v>
      </c>
      <c r="G59">
        <f t="shared" si="0"/>
        <v>0.3</v>
      </c>
      <c r="H59" s="1"/>
    </row>
    <row r="60" spans="3:8">
      <c r="C60" s="1" t="s">
        <v>18</v>
      </c>
      <c r="D60" s="1" t="s">
        <v>71</v>
      </c>
      <c r="E60">
        <v>0.21199999999999999</v>
      </c>
      <c r="F60" t="s">
        <v>13</v>
      </c>
      <c r="G60">
        <f t="shared" si="0"/>
        <v>0</v>
      </c>
      <c r="H60" s="1"/>
    </row>
    <row r="61" spans="3:8">
      <c r="C61" s="1" t="s">
        <v>18</v>
      </c>
      <c r="D61" s="1" t="s">
        <v>72</v>
      </c>
      <c r="E61">
        <v>0.434</v>
      </c>
      <c r="F61" t="s">
        <v>24</v>
      </c>
      <c r="G61">
        <f t="shared" si="0"/>
        <v>0.434</v>
      </c>
      <c r="H61" s="1"/>
    </row>
    <row r="62" spans="3:8">
      <c r="C62" s="1" t="s">
        <v>18</v>
      </c>
      <c r="D62" s="1" t="s">
        <v>73</v>
      </c>
      <c r="E62">
        <v>0.21199999999999999</v>
      </c>
      <c r="F62" t="s">
        <v>13</v>
      </c>
      <c r="G62">
        <f t="shared" si="0"/>
        <v>0</v>
      </c>
      <c r="H62" s="1"/>
    </row>
    <row r="63" spans="3:8">
      <c r="C63" s="1" t="s">
        <v>18</v>
      </c>
      <c r="D63" s="1" t="s">
        <v>74</v>
      </c>
      <c r="E63">
        <v>0.21199999999999999</v>
      </c>
      <c r="F63" t="s">
        <v>13</v>
      </c>
      <c r="G63">
        <f t="shared" si="0"/>
        <v>0</v>
      </c>
      <c r="H63" s="1"/>
    </row>
    <row r="64" spans="3:8">
      <c r="C64" s="1" t="s">
        <v>18</v>
      </c>
      <c r="D64" s="1" t="s">
        <v>75</v>
      </c>
      <c r="E64">
        <v>0.38900000000000001</v>
      </c>
      <c r="F64" t="s">
        <v>49</v>
      </c>
      <c r="G64">
        <f t="shared" si="0"/>
        <v>0.38900000000000001</v>
      </c>
      <c r="H64" s="1"/>
    </row>
    <row r="65" spans="3:8">
      <c r="C65" s="1" t="s">
        <v>18</v>
      </c>
      <c r="D65" s="1" t="s">
        <v>76</v>
      </c>
      <c r="E65">
        <v>0.24</v>
      </c>
      <c r="F65" t="s">
        <v>66</v>
      </c>
      <c r="G65">
        <f t="shared" si="0"/>
        <v>0.24</v>
      </c>
      <c r="H65" s="1"/>
    </row>
    <row r="66" spans="3:8">
      <c r="C66" s="1" t="s">
        <v>18</v>
      </c>
      <c r="D66" s="1" t="s">
        <v>78</v>
      </c>
      <c r="E66">
        <v>2.86</v>
      </c>
      <c r="F66" t="s">
        <v>40</v>
      </c>
      <c r="G66">
        <f t="shared" si="0"/>
        <v>2.86</v>
      </c>
      <c r="H66" s="1"/>
    </row>
    <row r="67" spans="3:8">
      <c r="C67" s="1" t="s">
        <v>18</v>
      </c>
      <c r="D67" s="1" t="s">
        <v>79</v>
      </c>
      <c r="E67">
        <v>0.21199999999999999</v>
      </c>
      <c r="F67" t="s">
        <v>13</v>
      </c>
      <c r="G67">
        <f t="shared" si="0"/>
        <v>0</v>
      </c>
      <c r="H67" s="1"/>
    </row>
    <row r="68" spans="3:8">
      <c r="C68" s="1" t="s">
        <v>18</v>
      </c>
      <c r="D68" s="1" t="s">
        <v>80</v>
      </c>
      <c r="E68">
        <v>1.19</v>
      </c>
      <c r="F68" t="s">
        <v>24</v>
      </c>
      <c r="G68">
        <f t="shared" si="0"/>
        <v>1.19</v>
      </c>
      <c r="H68" s="1"/>
    </row>
    <row r="69" spans="3:8">
      <c r="C69" s="1" t="s">
        <v>18</v>
      </c>
      <c r="D69" s="1" t="s">
        <v>81</v>
      </c>
      <c r="E69">
        <v>1.34</v>
      </c>
      <c r="F69" t="s">
        <v>24</v>
      </c>
      <c r="G69">
        <f t="shared" ref="G69:G132" si="1">IF(NOT(ISERROR(SEARCH("U",F69))),0,E69)</f>
        <v>1.34</v>
      </c>
      <c r="H69" s="1"/>
    </row>
    <row r="70" spans="3:8">
      <c r="C70" s="1" t="s">
        <v>18</v>
      </c>
      <c r="D70" s="1" t="s">
        <v>82</v>
      </c>
      <c r="E70">
        <v>0.21199999999999999</v>
      </c>
      <c r="F70" t="s">
        <v>13</v>
      </c>
      <c r="G70">
        <f t="shared" si="1"/>
        <v>0</v>
      </c>
      <c r="H70" s="1"/>
    </row>
    <row r="71" spans="3:8">
      <c r="C71" s="1" t="s">
        <v>18</v>
      </c>
      <c r="D71" s="1" t="s">
        <v>83</v>
      </c>
      <c r="E71">
        <v>0.496</v>
      </c>
      <c r="F71" t="s">
        <v>24</v>
      </c>
      <c r="G71">
        <f t="shared" si="1"/>
        <v>0.496</v>
      </c>
      <c r="H71" s="1"/>
    </row>
    <row r="72" spans="3:8">
      <c r="C72" s="1" t="s">
        <v>18</v>
      </c>
      <c r="D72" s="1" t="s">
        <v>84</v>
      </c>
      <c r="E72">
        <v>0.21199999999999999</v>
      </c>
      <c r="F72" t="s">
        <v>13</v>
      </c>
      <c r="G72">
        <f t="shared" si="1"/>
        <v>0</v>
      </c>
      <c r="H72" s="1"/>
    </row>
    <row r="73" spans="3:8">
      <c r="C73" s="1" t="s">
        <v>18</v>
      </c>
      <c r="D73" s="1" t="s">
        <v>85</v>
      </c>
      <c r="E73">
        <v>0.21199999999999999</v>
      </c>
      <c r="F73" t="s">
        <v>13</v>
      </c>
      <c r="G73">
        <f t="shared" si="1"/>
        <v>0</v>
      </c>
      <c r="H73" s="1"/>
    </row>
    <row r="74" spans="3:8">
      <c r="C74" s="1" t="s">
        <v>18</v>
      </c>
      <c r="D74" s="1" t="s">
        <v>86</v>
      </c>
      <c r="E74">
        <v>0.21199999999999999</v>
      </c>
      <c r="F74" t="s">
        <v>13</v>
      </c>
      <c r="G74">
        <f t="shared" si="1"/>
        <v>0</v>
      </c>
      <c r="H74" s="1"/>
    </row>
    <row r="75" spans="3:8">
      <c r="C75" s="1" t="s">
        <v>18</v>
      </c>
      <c r="D75" s="1" t="s">
        <v>87</v>
      </c>
      <c r="E75">
        <v>0.21199999999999999</v>
      </c>
      <c r="F75" t="s">
        <v>13</v>
      </c>
      <c r="G75">
        <f t="shared" si="1"/>
        <v>0</v>
      </c>
      <c r="H75" s="1"/>
    </row>
    <row r="76" spans="3:8">
      <c r="C76" s="1" t="s">
        <v>18</v>
      </c>
      <c r="D76" s="1" t="s">
        <v>88</v>
      </c>
      <c r="E76">
        <v>0.21199999999999999</v>
      </c>
      <c r="F76" t="s">
        <v>13</v>
      </c>
      <c r="G76">
        <f t="shared" si="1"/>
        <v>0</v>
      </c>
      <c r="H76" s="1"/>
    </row>
    <row r="77" spans="3:8">
      <c r="C77" s="1" t="s">
        <v>18</v>
      </c>
      <c r="D77" s="1" t="s">
        <v>89</v>
      </c>
      <c r="E77">
        <v>0.21199999999999999</v>
      </c>
      <c r="F77" t="s">
        <v>13</v>
      </c>
      <c r="G77">
        <f t="shared" si="1"/>
        <v>0</v>
      </c>
      <c r="H77" s="1"/>
    </row>
    <row r="78" spans="3:8">
      <c r="C78" s="1" t="s">
        <v>18</v>
      </c>
      <c r="D78" s="1" t="s">
        <v>90</v>
      </c>
      <c r="E78">
        <v>0.21199999999999999</v>
      </c>
      <c r="F78" t="s">
        <v>13</v>
      </c>
      <c r="G78">
        <f t="shared" si="1"/>
        <v>0</v>
      </c>
      <c r="H78" s="1"/>
    </row>
    <row r="79" spans="3:8">
      <c r="C79" s="1" t="s">
        <v>18</v>
      </c>
      <c r="D79" s="1" t="s">
        <v>91</v>
      </c>
      <c r="E79">
        <v>0.221</v>
      </c>
      <c r="F79" t="s">
        <v>13</v>
      </c>
      <c r="G79">
        <f t="shared" si="1"/>
        <v>0</v>
      </c>
      <c r="H79" s="1"/>
    </row>
    <row r="80" spans="3:8">
      <c r="C80" s="1" t="s">
        <v>18</v>
      </c>
      <c r="D80" s="1" t="s">
        <v>92</v>
      </c>
      <c r="E80">
        <v>1.22</v>
      </c>
      <c r="F80" t="s">
        <v>49</v>
      </c>
      <c r="G80">
        <f t="shared" si="1"/>
        <v>1.22</v>
      </c>
      <c r="H80" s="1"/>
    </row>
    <row r="81" spans="3:8">
      <c r="C81" s="1" t="s">
        <v>18</v>
      </c>
      <c r="D81" s="1" t="s">
        <v>93</v>
      </c>
      <c r="E81">
        <v>0.51400000000000001</v>
      </c>
      <c r="F81" t="s">
        <v>24</v>
      </c>
      <c r="G81">
        <f t="shared" si="1"/>
        <v>0.51400000000000001</v>
      </c>
      <c r="H81" s="1"/>
    </row>
    <row r="82" spans="3:8">
      <c r="C82" s="1" t="s">
        <v>18</v>
      </c>
      <c r="D82" s="1" t="s">
        <v>94</v>
      </c>
      <c r="E82">
        <v>0.23799999999999999</v>
      </c>
      <c r="F82" t="s">
        <v>49</v>
      </c>
      <c r="G82">
        <f t="shared" si="1"/>
        <v>0.23799999999999999</v>
      </c>
      <c r="H82" s="1"/>
    </row>
    <row r="83" spans="3:8">
      <c r="C83" s="1" t="s">
        <v>18</v>
      </c>
      <c r="D83" s="1" t="s">
        <v>96</v>
      </c>
      <c r="E83">
        <v>1.36</v>
      </c>
      <c r="F83" t="s">
        <v>49</v>
      </c>
      <c r="G83">
        <f t="shared" si="1"/>
        <v>1.36</v>
      </c>
      <c r="H83" s="1"/>
    </row>
    <row r="84" spans="3:8">
      <c r="C84" s="1" t="s">
        <v>18</v>
      </c>
      <c r="D84" s="1" t="s">
        <v>97</v>
      </c>
      <c r="E84">
        <v>0.42</v>
      </c>
      <c r="F84" t="s">
        <v>166</v>
      </c>
      <c r="G84">
        <f t="shared" si="1"/>
        <v>0.42</v>
      </c>
      <c r="H84" s="1"/>
    </row>
    <row r="85" spans="3:8">
      <c r="C85" s="1" t="s">
        <v>18</v>
      </c>
      <c r="D85" s="1" t="s">
        <v>99</v>
      </c>
      <c r="E85">
        <v>0.21299999999999999</v>
      </c>
      <c r="F85" t="s">
        <v>13</v>
      </c>
      <c r="G85">
        <f t="shared" si="1"/>
        <v>0</v>
      </c>
      <c r="H85" s="1"/>
    </row>
    <row r="86" spans="3:8">
      <c r="C86" s="1" t="s">
        <v>18</v>
      </c>
      <c r="D86" s="1" t="s">
        <v>100</v>
      </c>
      <c r="E86">
        <v>2.35</v>
      </c>
      <c r="F86" t="s">
        <v>40</v>
      </c>
      <c r="G86">
        <f t="shared" si="1"/>
        <v>2.35</v>
      </c>
      <c r="H86" s="1"/>
    </row>
    <row r="87" spans="3:8">
      <c r="C87" s="1" t="s">
        <v>18</v>
      </c>
      <c r="D87" s="1" t="s">
        <v>101</v>
      </c>
      <c r="E87">
        <v>0.54600000000000004</v>
      </c>
      <c r="F87" t="s">
        <v>66</v>
      </c>
      <c r="G87">
        <f t="shared" si="1"/>
        <v>0.54600000000000004</v>
      </c>
      <c r="H87" s="1"/>
    </row>
    <row r="88" spans="3:8">
      <c r="C88" s="1" t="s">
        <v>18</v>
      </c>
      <c r="D88" s="1" t="s">
        <v>102</v>
      </c>
      <c r="E88">
        <v>2.62</v>
      </c>
      <c r="F88" t="s">
        <v>40</v>
      </c>
      <c r="G88">
        <f t="shared" si="1"/>
        <v>2.62</v>
      </c>
      <c r="H88" s="1"/>
    </row>
    <row r="89" spans="3:8">
      <c r="C89" s="1" t="s">
        <v>18</v>
      </c>
      <c r="D89" s="1" t="s">
        <v>103</v>
      </c>
      <c r="E89">
        <v>0.224</v>
      </c>
      <c r="F89" t="s">
        <v>13</v>
      </c>
      <c r="G89">
        <f t="shared" si="1"/>
        <v>0</v>
      </c>
      <c r="H89" s="1"/>
    </row>
    <row r="90" spans="3:8">
      <c r="C90" s="1" t="s">
        <v>18</v>
      </c>
      <c r="D90" s="1" t="s">
        <v>104</v>
      </c>
      <c r="E90">
        <v>0.21199999999999999</v>
      </c>
      <c r="F90" t="s">
        <v>13</v>
      </c>
      <c r="G90">
        <f t="shared" si="1"/>
        <v>0</v>
      </c>
      <c r="H90" s="1"/>
    </row>
    <row r="91" spans="3:8">
      <c r="C91" s="1" t="s">
        <v>18</v>
      </c>
      <c r="D91" s="1" t="s">
        <v>105</v>
      </c>
      <c r="E91">
        <v>0.21199999999999999</v>
      </c>
      <c r="F91" t="s">
        <v>13</v>
      </c>
      <c r="G91">
        <f t="shared" si="1"/>
        <v>0</v>
      </c>
      <c r="H91" s="1"/>
    </row>
    <row r="92" spans="3:8">
      <c r="C92" s="1" t="s">
        <v>18</v>
      </c>
      <c r="D92" s="1" t="s">
        <v>106</v>
      </c>
      <c r="E92">
        <v>0.21199999999999999</v>
      </c>
      <c r="F92" t="s">
        <v>13</v>
      </c>
      <c r="G92">
        <f t="shared" si="1"/>
        <v>0</v>
      </c>
      <c r="H92" s="1"/>
    </row>
    <row r="93" spans="3:8">
      <c r="C93" s="1" t="s">
        <v>18</v>
      </c>
      <c r="D93" s="1" t="s">
        <v>107</v>
      </c>
      <c r="E93">
        <v>0.42</v>
      </c>
      <c r="F93" t="s">
        <v>24</v>
      </c>
      <c r="G93">
        <f t="shared" si="1"/>
        <v>0.42</v>
      </c>
      <c r="H93" s="1"/>
    </row>
    <row r="94" spans="3:8">
      <c r="C94" s="1" t="s">
        <v>18</v>
      </c>
      <c r="D94" s="1" t="s">
        <v>108</v>
      </c>
      <c r="E94">
        <v>0.21199999999999999</v>
      </c>
      <c r="F94" t="s">
        <v>13</v>
      </c>
      <c r="G94">
        <f t="shared" si="1"/>
        <v>0</v>
      </c>
      <c r="H94" s="1"/>
    </row>
    <row r="95" spans="3:8">
      <c r="C95" s="1" t="s">
        <v>18</v>
      </c>
      <c r="D95" s="1" t="s">
        <v>109</v>
      </c>
      <c r="E95">
        <v>0.21199999999999999</v>
      </c>
      <c r="F95" t="s">
        <v>13</v>
      </c>
      <c r="G95">
        <f t="shared" si="1"/>
        <v>0</v>
      </c>
      <c r="H95" s="1"/>
    </row>
    <row r="96" spans="3:8">
      <c r="C96" s="1" t="s">
        <v>18</v>
      </c>
      <c r="D96" s="1" t="s">
        <v>110</v>
      </c>
      <c r="E96">
        <v>0.21199999999999999</v>
      </c>
      <c r="F96" t="s">
        <v>34</v>
      </c>
      <c r="G96">
        <f t="shared" si="1"/>
        <v>0</v>
      </c>
      <c r="H96" s="1"/>
    </row>
    <row r="97" spans="3:8">
      <c r="C97" s="1" t="s">
        <v>18</v>
      </c>
      <c r="D97" s="1" t="s">
        <v>111</v>
      </c>
      <c r="E97">
        <v>1.66</v>
      </c>
      <c r="F97" t="s">
        <v>49</v>
      </c>
      <c r="G97">
        <f t="shared" si="1"/>
        <v>1.66</v>
      </c>
      <c r="H97" s="1"/>
    </row>
    <row r="98" spans="3:8">
      <c r="C98" s="1" t="s">
        <v>18</v>
      </c>
      <c r="D98" s="1" t="s">
        <v>112</v>
      </c>
      <c r="E98">
        <v>0.21199999999999999</v>
      </c>
      <c r="F98" t="s">
        <v>13</v>
      </c>
      <c r="G98">
        <f t="shared" si="1"/>
        <v>0</v>
      </c>
      <c r="H98" s="1"/>
    </row>
    <row r="99" spans="3:8">
      <c r="C99" s="1" t="s">
        <v>18</v>
      </c>
      <c r="D99" s="1" t="s">
        <v>113</v>
      </c>
      <c r="E99">
        <v>0.21199999999999999</v>
      </c>
      <c r="F99" t="s">
        <v>13</v>
      </c>
      <c r="G99">
        <f t="shared" si="1"/>
        <v>0</v>
      </c>
      <c r="H99" s="1"/>
    </row>
    <row r="100" spans="3:8">
      <c r="C100" s="1" t="s">
        <v>18</v>
      </c>
      <c r="D100" s="1" t="s">
        <v>114</v>
      </c>
      <c r="E100">
        <v>0.21199999999999999</v>
      </c>
      <c r="F100" t="s">
        <v>13</v>
      </c>
      <c r="G100">
        <f t="shared" si="1"/>
        <v>0</v>
      </c>
      <c r="H100" s="1"/>
    </row>
    <row r="101" spans="3:8">
      <c r="C101" s="1" t="s">
        <v>18</v>
      </c>
      <c r="D101" s="1" t="s">
        <v>115</v>
      </c>
      <c r="E101">
        <v>1.34</v>
      </c>
      <c r="F101" t="s">
        <v>24</v>
      </c>
      <c r="G101">
        <f t="shared" si="1"/>
        <v>1.34</v>
      </c>
      <c r="H101" s="1"/>
    </row>
    <row r="102" spans="3:8">
      <c r="C102" s="1" t="s">
        <v>18</v>
      </c>
      <c r="D102" s="1" t="s">
        <v>116</v>
      </c>
      <c r="E102">
        <v>0.21199999999999999</v>
      </c>
      <c r="F102" t="s">
        <v>13</v>
      </c>
      <c r="G102">
        <f t="shared" si="1"/>
        <v>0</v>
      </c>
      <c r="H102" s="1"/>
    </row>
    <row r="103" spans="3:8">
      <c r="C103" s="1" t="s">
        <v>18</v>
      </c>
      <c r="D103" s="1" t="s">
        <v>117</v>
      </c>
      <c r="E103">
        <v>0.21199999999999999</v>
      </c>
      <c r="F103" t="s">
        <v>13</v>
      </c>
      <c r="G103">
        <f t="shared" si="1"/>
        <v>0</v>
      </c>
      <c r="H103" s="1"/>
    </row>
    <row r="104" spans="3:8">
      <c r="C104" s="1" t="s">
        <v>18</v>
      </c>
      <c r="D104" s="1" t="s">
        <v>118</v>
      </c>
      <c r="E104">
        <v>0.21199999999999999</v>
      </c>
      <c r="F104" t="s">
        <v>13</v>
      </c>
      <c r="G104">
        <f t="shared" si="1"/>
        <v>0</v>
      </c>
      <c r="H104" s="1"/>
    </row>
    <row r="105" spans="3:8">
      <c r="C105" s="1" t="s">
        <v>18</v>
      </c>
      <c r="D105" s="1" t="s">
        <v>119</v>
      </c>
      <c r="E105">
        <v>0.21199999999999999</v>
      </c>
      <c r="F105" t="s">
        <v>13</v>
      </c>
      <c r="G105">
        <f t="shared" si="1"/>
        <v>0</v>
      </c>
      <c r="H105" s="1"/>
    </row>
    <row r="106" spans="3:8">
      <c r="C106" s="1" t="s">
        <v>18</v>
      </c>
      <c r="D106" s="1" t="s">
        <v>120</v>
      </c>
      <c r="E106">
        <v>0.21199999999999999</v>
      </c>
      <c r="F106" t="s">
        <v>13</v>
      </c>
      <c r="G106">
        <f t="shared" si="1"/>
        <v>0</v>
      </c>
      <c r="H106" s="1"/>
    </row>
    <row r="107" spans="3:8">
      <c r="C107" s="1" t="s">
        <v>18</v>
      </c>
      <c r="D107" s="1" t="s">
        <v>121</v>
      </c>
      <c r="E107">
        <v>0.21199999999999999</v>
      </c>
      <c r="F107" t="s">
        <v>13</v>
      </c>
      <c r="G107">
        <f t="shared" si="1"/>
        <v>0</v>
      </c>
      <c r="H107" s="1"/>
    </row>
    <row r="108" spans="3:8">
      <c r="C108" s="1" t="s">
        <v>18</v>
      </c>
      <c r="D108" s="1" t="s">
        <v>122</v>
      </c>
      <c r="E108">
        <v>0.216</v>
      </c>
      <c r="F108" t="s">
        <v>34</v>
      </c>
      <c r="G108">
        <f t="shared" si="1"/>
        <v>0</v>
      </c>
      <c r="H108" s="1"/>
    </row>
    <row r="109" spans="3:8">
      <c r="C109" s="1" t="s">
        <v>18</v>
      </c>
      <c r="D109" s="1" t="s">
        <v>123</v>
      </c>
      <c r="E109">
        <v>1.39</v>
      </c>
      <c r="F109" t="s">
        <v>166</v>
      </c>
      <c r="G109">
        <f t="shared" si="1"/>
        <v>1.39</v>
      </c>
      <c r="H109" s="1"/>
    </row>
    <row r="110" spans="3:8">
      <c r="C110" s="1" t="s">
        <v>18</v>
      </c>
      <c r="D110" s="1" t="s">
        <v>124</v>
      </c>
      <c r="E110">
        <v>0.26600000000000001</v>
      </c>
      <c r="F110" t="s">
        <v>13</v>
      </c>
      <c r="G110">
        <f t="shared" si="1"/>
        <v>0</v>
      </c>
      <c r="H110" s="1"/>
    </row>
    <row r="111" spans="3:8">
      <c r="C111" s="1" t="s">
        <v>18</v>
      </c>
      <c r="D111" s="1" t="s">
        <v>125</v>
      </c>
      <c r="E111">
        <v>0.25700000000000001</v>
      </c>
      <c r="F111" t="s">
        <v>13</v>
      </c>
      <c r="G111">
        <f t="shared" si="1"/>
        <v>0</v>
      </c>
      <c r="H111" s="1"/>
    </row>
    <row r="112" spans="3:8">
      <c r="C112" s="1" t="s">
        <v>18</v>
      </c>
      <c r="D112" s="1" t="s">
        <v>126</v>
      </c>
      <c r="E112">
        <v>0.34200000000000003</v>
      </c>
      <c r="F112" t="s">
        <v>24</v>
      </c>
      <c r="G112">
        <f t="shared" si="1"/>
        <v>0.34200000000000003</v>
      </c>
      <c r="H112" s="1"/>
    </row>
    <row r="113" spans="3:8">
      <c r="C113" s="1" t="s">
        <v>18</v>
      </c>
      <c r="D113" s="1" t="s">
        <v>127</v>
      </c>
      <c r="E113">
        <v>0.246</v>
      </c>
      <c r="F113" t="s">
        <v>13</v>
      </c>
      <c r="G113">
        <f t="shared" si="1"/>
        <v>0</v>
      </c>
      <c r="H113" s="1"/>
    </row>
    <row r="114" spans="3:8">
      <c r="C114" s="1" t="s">
        <v>18</v>
      </c>
      <c r="D114" s="1" t="s">
        <v>128</v>
      </c>
      <c r="E114">
        <v>0.251</v>
      </c>
      <c r="F114" t="s">
        <v>34</v>
      </c>
      <c r="G114">
        <f t="shared" si="1"/>
        <v>0</v>
      </c>
      <c r="H114" s="1"/>
    </row>
    <row r="115" spans="3:8">
      <c r="C115" s="1" t="s">
        <v>18</v>
      </c>
      <c r="D115" s="1" t="s">
        <v>129</v>
      </c>
      <c r="E115">
        <v>0.47699999999999998</v>
      </c>
      <c r="F115" t="s">
        <v>49</v>
      </c>
      <c r="G115">
        <f t="shared" si="1"/>
        <v>0.47699999999999998</v>
      </c>
      <c r="H115" s="1"/>
    </row>
    <row r="116" spans="3:8">
      <c r="C116" s="1" t="s">
        <v>18</v>
      </c>
      <c r="D116" s="1" t="s">
        <v>130</v>
      </c>
      <c r="E116">
        <v>0.26</v>
      </c>
      <c r="F116" t="s">
        <v>66</v>
      </c>
      <c r="G116">
        <f t="shared" si="1"/>
        <v>0.26</v>
      </c>
      <c r="H116" s="1"/>
    </row>
    <row r="117" spans="3:8">
      <c r="C117" s="1" t="s">
        <v>18</v>
      </c>
      <c r="D117" s="1" t="s">
        <v>131</v>
      </c>
      <c r="E117">
        <v>0.26500000000000001</v>
      </c>
      <c r="F117" t="s">
        <v>13</v>
      </c>
      <c r="G117">
        <f t="shared" si="1"/>
        <v>0</v>
      </c>
      <c r="H117" s="1"/>
    </row>
    <row r="118" spans="3:8">
      <c r="C118" s="1" t="s">
        <v>18</v>
      </c>
      <c r="D118" s="1" t="s">
        <v>132</v>
      </c>
      <c r="E118">
        <v>0.23</v>
      </c>
      <c r="F118" t="s">
        <v>34</v>
      </c>
      <c r="G118">
        <f t="shared" si="1"/>
        <v>0</v>
      </c>
      <c r="H118" s="1"/>
    </row>
    <row r="119" spans="3:8">
      <c r="C119" s="1" t="s">
        <v>18</v>
      </c>
      <c r="D119" s="1" t="s">
        <v>133</v>
      </c>
      <c r="E119">
        <v>0.31900000000000001</v>
      </c>
      <c r="F119" t="s">
        <v>66</v>
      </c>
      <c r="G119">
        <f t="shared" si="1"/>
        <v>0.31900000000000001</v>
      </c>
      <c r="H119" s="1"/>
    </row>
    <row r="120" spans="3:8">
      <c r="C120" s="1" t="s">
        <v>18</v>
      </c>
      <c r="D120" s="1" t="s">
        <v>134</v>
      </c>
      <c r="E120">
        <v>0.251</v>
      </c>
      <c r="F120" t="s">
        <v>13</v>
      </c>
      <c r="G120">
        <f t="shared" si="1"/>
        <v>0</v>
      </c>
      <c r="H120" s="1"/>
    </row>
    <row r="121" spans="3:8">
      <c r="C121" s="1" t="s">
        <v>18</v>
      </c>
      <c r="D121" s="1" t="s">
        <v>135</v>
      </c>
      <c r="E121">
        <v>0.21199999999999999</v>
      </c>
      <c r="F121" t="s">
        <v>13</v>
      </c>
      <c r="G121">
        <f t="shared" si="1"/>
        <v>0</v>
      </c>
      <c r="H121" s="1"/>
    </row>
    <row r="122" spans="3:8">
      <c r="C122" s="1" t="s">
        <v>18</v>
      </c>
      <c r="D122" s="1" t="s">
        <v>136</v>
      </c>
      <c r="E122">
        <v>0.21199999999999999</v>
      </c>
      <c r="F122" t="s">
        <v>13</v>
      </c>
      <c r="G122">
        <f t="shared" si="1"/>
        <v>0</v>
      </c>
      <c r="H122" s="1"/>
    </row>
    <row r="123" spans="3:8">
      <c r="C123" s="1" t="s">
        <v>18</v>
      </c>
      <c r="D123" s="1" t="s">
        <v>137</v>
      </c>
      <c r="E123">
        <v>0.29199999999999998</v>
      </c>
      <c r="F123" t="s">
        <v>24</v>
      </c>
      <c r="G123">
        <f t="shared" si="1"/>
        <v>0.29199999999999998</v>
      </c>
      <c r="H123" s="1"/>
    </row>
    <row r="124" spans="3:8">
      <c r="C124" s="1" t="s">
        <v>18</v>
      </c>
      <c r="D124" s="1" t="s">
        <v>138</v>
      </c>
      <c r="E124">
        <v>0.74</v>
      </c>
      <c r="F124" t="s">
        <v>49</v>
      </c>
      <c r="G124">
        <f t="shared" si="1"/>
        <v>0.74</v>
      </c>
      <c r="H124" s="1"/>
    </row>
    <row r="125" spans="3:8">
      <c r="C125" s="1" t="s">
        <v>18</v>
      </c>
      <c r="D125" s="1" t="s">
        <v>139</v>
      </c>
      <c r="E125">
        <v>0.21199999999999999</v>
      </c>
      <c r="F125" t="s">
        <v>13</v>
      </c>
      <c r="G125">
        <f t="shared" si="1"/>
        <v>0</v>
      </c>
      <c r="H125" s="1"/>
    </row>
    <row r="126" spans="3:8">
      <c r="C126" s="1" t="s">
        <v>18</v>
      </c>
      <c r="D126" s="1" t="s">
        <v>140</v>
      </c>
      <c r="E126">
        <v>0.21199999999999999</v>
      </c>
      <c r="F126" t="s">
        <v>13</v>
      </c>
      <c r="G126">
        <f t="shared" si="1"/>
        <v>0</v>
      </c>
      <c r="H126" s="1"/>
    </row>
    <row r="127" spans="3:8">
      <c r="C127" s="1" t="s">
        <v>18</v>
      </c>
      <c r="D127" s="1" t="s">
        <v>141</v>
      </c>
      <c r="E127">
        <v>0.21199999999999999</v>
      </c>
      <c r="F127" t="s">
        <v>13</v>
      </c>
      <c r="G127">
        <f t="shared" si="1"/>
        <v>0</v>
      </c>
      <c r="H127" s="1"/>
    </row>
    <row r="128" spans="3:8">
      <c r="C128" s="1" t="s">
        <v>18</v>
      </c>
      <c r="D128" s="1" t="s">
        <v>142</v>
      </c>
      <c r="E128">
        <v>1.43</v>
      </c>
      <c r="F128" t="s">
        <v>49</v>
      </c>
      <c r="G128">
        <f t="shared" si="1"/>
        <v>1.43</v>
      </c>
      <c r="H128" s="1"/>
    </row>
    <row r="129" spans="3:8">
      <c r="C129" s="1" t="s">
        <v>18</v>
      </c>
      <c r="D129" s="1" t="s">
        <v>143</v>
      </c>
      <c r="E129">
        <v>0.21199999999999999</v>
      </c>
      <c r="F129" t="s">
        <v>13</v>
      </c>
      <c r="G129">
        <f t="shared" si="1"/>
        <v>0</v>
      </c>
      <c r="H129" s="1"/>
    </row>
    <row r="130" spans="3:8">
      <c r="C130" s="1" t="s">
        <v>18</v>
      </c>
      <c r="D130" s="1" t="s">
        <v>144</v>
      </c>
      <c r="E130">
        <v>0.246</v>
      </c>
      <c r="F130" t="s">
        <v>34</v>
      </c>
      <c r="G130">
        <f t="shared" si="1"/>
        <v>0</v>
      </c>
      <c r="H130" s="1"/>
    </row>
    <row r="131" spans="3:8">
      <c r="C131" s="1" t="s">
        <v>18</v>
      </c>
      <c r="D131" s="1" t="s">
        <v>145</v>
      </c>
      <c r="E131">
        <v>0.21199999999999999</v>
      </c>
      <c r="F131" t="s">
        <v>13</v>
      </c>
      <c r="G131">
        <f t="shared" si="1"/>
        <v>0</v>
      </c>
      <c r="H131" s="1"/>
    </row>
    <row r="132" spans="3:8">
      <c r="C132" s="1" t="s">
        <v>18</v>
      </c>
      <c r="D132" s="1" t="s">
        <v>146</v>
      </c>
      <c r="E132">
        <v>0.21199999999999999</v>
      </c>
      <c r="F132" t="s">
        <v>13</v>
      </c>
      <c r="G132">
        <f t="shared" si="1"/>
        <v>0</v>
      </c>
      <c r="H132" s="1"/>
    </row>
    <row r="133" spans="3:8">
      <c r="C133" s="1" t="s">
        <v>18</v>
      </c>
      <c r="D133" s="1" t="s">
        <v>147</v>
      </c>
      <c r="E133">
        <v>0.21199999999999999</v>
      </c>
      <c r="F133" t="s">
        <v>13</v>
      </c>
      <c r="G133">
        <f t="shared" ref="G133:G196" si="2">IF(NOT(ISERROR(SEARCH("U",F133))),0,E133)</f>
        <v>0</v>
      </c>
      <c r="H133" s="1"/>
    </row>
    <row r="134" spans="3:8">
      <c r="C134" s="1" t="s">
        <v>18</v>
      </c>
      <c r="D134" s="1" t="s">
        <v>148</v>
      </c>
      <c r="E134">
        <v>0.21199999999999999</v>
      </c>
      <c r="F134" t="s">
        <v>13</v>
      </c>
      <c r="G134">
        <f t="shared" si="2"/>
        <v>0</v>
      </c>
      <c r="H134" s="1"/>
    </row>
    <row r="135" spans="3:8">
      <c r="C135" s="1" t="s">
        <v>18</v>
      </c>
      <c r="D135" s="1" t="s">
        <v>149</v>
      </c>
      <c r="E135">
        <v>0.21199999999999999</v>
      </c>
      <c r="F135" t="s">
        <v>13</v>
      </c>
      <c r="G135">
        <f t="shared" si="2"/>
        <v>0</v>
      </c>
      <c r="H135" s="1"/>
    </row>
    <row r="136" spans="3:8">
      <c r="C136" s="1" t="s">
        <v>18</v>
      </c>
      <c r="D136" s="1" t="s">
        <v>150</v>
      </c>
      <c r="E136">
        <v>0.21199999999999999</v>
      </c>
      <c r="F136" t="s">
        <v>13</v>
      </c>
      <c r="G136">
        <f t="shared" si="2"/>
        <v>0</v>
      </c>
      <c r="H136" s="1"/>
    </row>
    <row r="137" spans="3:8">
      <c r="C137" s="1" t="s">
        <v>18</v>
      </c>
      <c r="D137" s="1" t="s">
        <v>151</v>
      </c>
      <c r="E137">
        <v>0.21199999999999999</v>
      </c>
      <c r="F137" t="s">
        <v>13</v>
      </c>
      <c r="G137">
        <f t="shared" si="2"/>
        <v>0</v>
      </c>
      <c r="H137" s="1"/>
    </row>
    <row r="138" spans="3:8">
      <c r="C138" s="1" t="s">
        <v>18</v>
      </c>
      <c r="D138" s="1" t="s">
        <v>152</v>
      </c>
      <c r="E138">
        <v>0.21299999999999999</v>
      </c>
      <c r="F138" t="s">
        <v>13</v>
      </c>
      <c r="G138">
        <f t="shared" si="2"/>
        <v>0</v>
      </c>
      <c r="H138" s="1"/>
    </row>
    <row r="139" spans="3:8">
      <c r="C139" s="1" t="s">
        <v>18</v>
      </c>
      <c r="D139" s="1" t="s">
        <v>153</v>
      </c>
      <c r="E139">
        <v>0.21199999999999999</v>
      </c>
      <c r="F139" t="s">
        <v>13</v>
      </c>
      <c r="G139">
        <f t="shared" si="2"/>
        <v>0</v>
      </c>
      <c r="H139" s="1"/>
    </row>
    <row r="140" spans="3:8">
      <c r="C140" s="1" t="s">
        <v>18</v>
      </c>
      <c r="D140" s="1" t="s">
        <v>154</v>
      </c>
      <c r="E140">
        <v>0.21199999999999999</v>
      </c>
      <c r="F140" t="s">
        <v>34</v>
      </c>
      <c r="G140">
        <f t="shared" si="2"/>
        <v>0</v>
      </c>
      <c r="H140" s="1"/>
    </row>
    <row r="141" spans="3:8">
      <c r="C141" s="1" t="s">
        <v>18</v>
      </c>
      <c r="D141" s="1" t="s">
        <v>155</v>
      </c>
      <c r="E141">
        <v>0.21199999999999999</v>
      </c>
      <c r="F141" t="s">
        <v>13</v>
      </c>
      <c r="G141">
        <f t="shared" si="2"/>
        <v>0</v>
      </c>
      <c r="H141" s="1"/>
    </row>
    <row r="142" spans="3:8">
      <c r="C142" s="1" t="s">
        <v>18</v>
      </c>
      <c r="D142" s="1" t="s">
        <v>156</v>
      </c>
      <c r="E142">
        <v>0.21199999999999999</v>
      </c>
      <c r="F142" t="s">
        <v>13</v>
      </c>
      <c r="G142">
        <f t="shared" si="2"/>
        <v>0</v>
      </c>
      <c r="H142" s="1"/>
    </row>
    <row r="143" spans="3:8">
      <c r="C143" s="1" t="s">
        <v>18</v>
      </c>
      <c r="D143" s="1" t="s">
        <v>157</v>
      </c>
      <c r="E143">
        <v>0.21199999999999999</v>
      </c>
      <c r="F143" t="s">
        <v>13</v>
      </c>
      <c r="G143">
        <f t="shared" si="2"/>
        <v>0</v>
      </c>
      <c r="H143" s="1"/>
    </row>
    <row r="144" spans="3:8">
      <c r="C144" s="1" t="s">
        <v>18</v>
      </c>
      <c r="D144" s="1" t="s">
        <v>158</v>
      </c>
      <c r="E144">
        <v>0.21199999999999999</v>
      </c>
      <c r="F144" t="s">
        <v>13</v>
      </c>
      <c r="G144">
        <f t="shared" si="2"/>
        <v>0</v>
      </c>
      <c r="H144" s="1"/>
    </row>
    <row r="145" spans="3:8">
      <c r="C145" s="1" t="s">
        <v>18</v>
      </c>
      <c r="D145" s="1" t="s">
        <v>159</v>
      </c>
      <c r="E145">
        <v>0.21199999999999999</v>
      </c>
      <c r="F145" t="s">
        <v>13</v>
      </c>
      <c r="G145">
        <f t="shared" si="2"/>
        <v>0</v>
      </c>
      <c r="H145" s="1"/>
    </row>
    <row r="146" spans="3:8">
      <c r="C146" s="1" t="s">
        <v>18</v>
      </c>
      <c r="D146" s="1" t="s">
        <v>160</v>
      </c>
      <c r="E146">
        <v>0.21199999999999999</v>
      </c>
      <c r="F146" t="s">
        <v>13</v>
      </c>
      <c r="G146">
        <f t="shared" si="2"/>
        <v>0</v>
      </c>
      <c r="H146" s="1"/>
    </row>
    <row r="147" spans="3:8">
      <c r="C147" s="1" t="s">
        <v>18</v>
      </c>
      <c r="D147" s="1" t="s">
        <v>161</v>
      </c>
      <c r="E147">
        <v>0.21199999999999999</v>
      </c>
      <c r="F147" t="s">
        <v>13</v>
      </c>
      <c r="G147">
        <f t="shared" si="2"/>
        <v>0</v>
      </c>
      <c r="H147" s="1"/>
    </row>
    <row r="148" spans="3:8">
      <c r="C148" s="1" t="s">
        <v>18</v>
      </c>
      <c r="D148" s="1" t="s">
        <v>162</v>
      </c>
      <c r="E148">
        <v>0.48499999999999999</v>
      </c>
      <c r="F148" t="s">
        <v>49</v>
      </c>
      <c r="G148">
        <f t="shared" si="2"/>
        <v>0.48499999999999999</v>
      </c>
      <c r="H148" s="1"/>
    </row>
    <row r="149" spans="3:8">
      <c r="C149" s="1" t="s">
        <v>18</v>
      </c>
      <c r="D149" s="1" t="s">
        <v>163</v>
      </c>
      <c r="E149">
        <v>0.21199999999999999</v>
      </c>
      <c r="F149" t="s">
        <v>13</v>
      </c>
      <c r="G149">
        <f t="shared" si="2"/>
        <v>0</v>
      </c>
      <c r="H149" s="1"/>
    </row>
    <row r="150" spans="3:8">
      <c r="C150" s="1" t="s">
        <v>18</v>
      </c>
      <c r="D150" s="1" t="s">
        <v>164</v>
      </c>
      <c r="E150">
        <v>0.21199999999999999</v>
      </c>
      <c r="F150" t="s">
        <v>13</v>
      </c>
      <c r="G150">
        <f t="shared" si="2"/>
        <v>0</v>
      </c>
      <c r="H150" s="1"/>
    </row>
    <row r="151" spans="3:8">
      <c r="C151" s="1" t="s">
        <v>18</v>
      </c>
      <c r="D151" s="1" t="s">
        <v>165</v>
      </c>
      <c r="E151">
        <v>0.21199999999999999</v>
      </c>
      <c r="F151" t="s">
        <v>34</v>
      </c>
      <c r="G151">
        <f t="shared" si="2"/>
        <v>0</v>
      </c>
      <c r="H151" s="1"/>
    </row>
    <row r="152" spans="3:8">
      <c r="C152" s="1" t="s">
        <v>18</v>
      </c>
      <c r="D152" s="1" t="s">
        <v>167</v>
      </c>
      <c r="E152">
        <v>0.21199999999999999</v>
      </c>
      <c r="F152" t="s">
        <v>13</v>
      </c>
      <c r="G152">
        <f t="shared" si="2"/>
        <v>0</v>
      </c>
      <c r="H152" s="1"/>
    </row>
    <row r="153" spans="3:8">
      <c r="C153" s="1" t="s">
        <v>18</v>
      </c>
      <c r="D153" s="1" t="s">
        <v>168</v>
      </c>
      <c r="E153">
        <v>0.21199999999999999</v>
      </c>
      <c r="F153" t="s">
        <v>13</v>
      </c>
      <c r="G153">
        <f t="shared" si="2"/>
        <v>0</v>
      </c>
      <c r="H153" s="1"/>
    </row>
    <row r="154" spans="3:8">
      <c r="C154" s="1" t="s">
        <v>18</v>
      </c>
      <c r="D154" s="1" t="s">
        <v>169</v>
      </c>
      <c r="E154">
        <v>0.21199999999999999</v>
      </c>
      <c r="F154" t="s">
        <v>13</v>
      </c>
      <c r="G154">
        <f t="shared" si="2"/>
        <v>0</v>
      </c>
      <c r="H154" s="1"/>
    </row>
    <row r="155" spans="3:8">
      <c r="C155" s="1" t="s">
        <v>18</v>
      </c>
      <c r="D155" s="1" t="s">
        <v>170</v>
      </c>
      <c r="E155">
        <v>0.21199999999999999</v>
      </c>
      <c r="F155" t="s">
        <v>13</v>
      </c>
      <c r="G155">
        <f t="shared" si="2"/>
        <v>0</v>
      </c>
      <c r="H155" s="1"/>
    </row>
    <row r="156" spans="3:8">
      <c r="C156" s="1" t="s">
        <v>18</v>
      </c>
      <c r="D156" s="1" t="s">
        <v>171</v>
      </c>
      <c r="E156">
        <v>0.21199999999999999</v>
      </c>
      <c r="F156" t="s">
        <v>13</v>
      </c>
      <c r="G156">
        <f t="shared" si="2"/>
        <v>0</v>
      </c>
      <c r="H156" s="1"/>
    </row>
    <row r="157" spans="3:8">
      <c r="C157" s="1" t="s">
        <v>18</v>
      </c>
      <c r="D157" s="1" t="s">
        <v>172</v>
      </c>
      <c r="E157">
        <v>0.21199999999999999</v>
      </c>
      <c r="F157" t="s">
        <v>13</v>
      </c>
      <c r="G157">
        <f t="shared" si="2"/>
        <v>0</v>
      </c>
      <c r="H157" s="1"/>
    </row>
    <row r="158" spans="3:8">
      <c r="C158" s="1" t="s">
        <v>18</v>
      </c>
      <c r="D158" s="1" t="s">
        <v>173</v>
      </c>
      <c r="E158">
        <v>0.21199999999999999</v>
      </c>
      <c r="F158" t="s">
        <v>13</v>
      </c>
      <c r="G158">
        <f t="shared" si="2"/>
        <v>0</v>
      </c>
      <c r="H158" s="1"/>
    </row>
    <row r="159" spans="3:8">
      <c r="C159" s="1" t="s">
        <v>18</v>
      </c>
      <c r="D159" s="1" t="s">
        <v>174</v>
      </c>
      <c r="E159">
        <v>0.21199999999999999</v>
      </c>
      <c r="F159" t="s">
        <v>13</v>
      </c>
      <c r="G159">
        <f t="shared" si="2"/>
        <v>0</v>
      </c>
      <c r="H159" s="1"/>
    </row>
    <row r="160" spans="3:8">
      <c r="C160" s="1" t="s">
        <v>18</v>
      </c>
      <c r="D160" s="1" t="s">
        <v>175</v>
      </c>
      <c r="E160">
        <v>0.21199999999999999</v>
      </c>
      <c r="F160" t="s">
        <v>13</v>
      </c>
      <c r="G160">
        <f t="shared" si="2"/>
        <v>0</v>
      </c>
      <c r="H160" s="1"/>
    </row>
    <row r="161" spans="3:8">
      <c r="C161" s="1" t="s">
        <v>18</v>
      </c>
      <c r="D161" s="1" t="s">
        <v>176</v>
      </c>
      <c r="E161">
        <v>0.21199999999999999</v>
      </c>
      <c r="F161" t="s">
        <v>13</v>
      </c>
      <c r="G161">
        <f t="shared" si="2"/>
        <v>0</v>
      </c>
      <c r="H161" s="1"/>
    </row>
    <row r="162" spans="3:8">
      <c r="C162" s="1" t="s">
        <v>18</v>
      </c>
      <c r="D162" s="1" t="s">
        <v>177</v>
      </c>
      <c r="E162">
        <v>0.21199999999999999</v>
      </c>
      <c r="F162" t="s">
        <v>13</v>
      </c>
      <c r="G162">
        <f t="shared" si="2"/>
        <v>0</v>
      </c>
      <c r="H162" s="1"/>
    </row>
    <row r="163" spans="3:8">
      <c r="C163" s="1" t="s">
        <v>18</v>
      </c>
      <c r="D163" s="1" t="s">
        <v>178</v>
      </c>
      <c r="E163">
        <v>0.21199999999999999</v>
      </c>
      <c r="F163" t="s">
        <v>34</v>
      </c>
      <c r="G163">
        <f t="shared" si="2"/>
        <v>0</v>
      </c>
      <c r="H163" s="1"/>
    </row>
    <row r="164" spans="3:8">
      <c r="C164" s="1" t="s">
        <v>18</v>
      </c>
      <c r="D164" s="1" t="s">
        <v>179</v>
      </c>
      <c r="E164">
        <v>0.21199999999999999</v>
      </c>
      <c r="F164" t="s">
        <v>34</v>
      </c>
      <c r="G164">
        <f t="shared" si="2"/>
        <v>0</v>
      </c>
      <c r="H164" s="1"/>
    </row>
    <row r="165" spans="3:8">
      <c r="C165" s="1" t="s">
        <v>18</v>
      </c>
      <c r="D165" s="1" t="s">
        <v>180</v>
      </c>
      <c r="E165">
        <v>0.21199999999999999</v>
      </c>
      <c r="F165" t="s">
        <v>13</v>
      </c>
      <c r="G165">
        <f t="shared" si="2"/>
        <v>0</v>
      </c>
      <c r="H165" s="1"/>
    </row>
    <row r="166" spans="3:8">
      <c r="C166" s="1" t="s">
        <v>18</v>
      </c>
      <c r="D166" s="1" t="s">
        <v>181</v>
      </c>
      <c r="E166">
        <v>0.21199999999999999</v>
      </c>
      <c r="F166" t="s">
        <v>13</v>
      </c>
      <c r="G166">
        <f t="shared" si="2"/>
        <v>0</v>
      </c>
      <c r="H166" s="1"/>
    </row>
    <row r="167" spans="3:8">
      <c r="C167" s="1" t="s">
        <v>18</v>
      </c>
      <c r="D167" s="1" t="s">
        <v>182</v>
      </c>
      <c r="E167">
        <v>0.21199999999999999</v>
      </c>
      <c r="F167" t="s">
        <v>13</v>
      </c>
      <c r="G167">
        <f t="shared" si="2"/>
        <v>0</v>
      </c>
      <c r="H167" s="1"/>
    </row>
    <row r="168" spans="3:8">
      <c r="C168" s="1" t="s">
        <v>18</v>
      </c>
      <c r="D168" s="1" t="s">
        <v>183</v>
      </c>
      <c r="E168">
        <v>0.21199999999999999</v>
      </c>
      <c r="F168" t="s">
        <v>13</v>
      </c>
      <c r="G168">
        <f t="shared" si="2"/>
        <v>0</v>
      </c>
      <c r="H168" s="1"/>
    </row>
    <row r="169" spans="3:8">
      <c r="C169" s="1" t="s">
        <v>18</v>
      </c>
      <c r="D169" s="1" t="s">
        <v>184</v>
      </c>
      <c r="E169">
        <v>0.21199999999999999</v>
      </c>
      <c r="F169" t="s">
        <v>13</v>
      </c>
      <c r="G169">
        <f t="shared" si="2"/>
        <v>0</v>
      </c>
      <c r="H169" s="1"/>
    </row>
    <row r="170" spans="3:8">
      <c r="C170" s="1" t="s">
        <v>18</v>
      </c>
      <c r="D170" s="1" t="s">
        <v>185</v>
      </c>
      <c r="E170">
        <v>0.21199999999999999</v>
      </c>
      <c r="F170" t="s">
        <v>13</v>
      </c>
      <c r="G170">
        <f t="shared" si="2"/>
        <v>0</v>
      </c>
      <c r="H170" s="1"/>
    </row>
    <row r="171" spans="3:8">
      <c r="C171" s="1" t="s">
        <v>18</v>
      </c>
      <c r="D171" s="1" t="s">
        <v>186</v>
      </c>
      <c r="E171">
        <v>0.21199999999999999</v>
      </c>
      <c r="F171" t="s">
        <v>13</v>
      </c>
      <c r="G171">
        <f t="shared" si="2"/>
        <v>0</v>
      </c>
      <c r="H171" s="1"/>
    </row>
    <row r="172" spans="3:8">
      <c r="C172" s="1" t="s">
        <v>18</v>
      </c>
      <c r="D172" s="1" t="s">
        <v>187</v>
      </c>
      <c r="E172">
        <v>0.21199999999999999</v>
      </c>
      <c r="F172" t="s">
        <v>13</v>
      </c>
      <c r="G172">
        <f t="shared" si="2"/>
        <v>0</v>
      </c>
      <c r="H172" s="1"/>
    </row>
    <row r="173" spans="3:8">
      <c r="C173" s="1" t="s">
        <v>18</v>
      </c>
      <c r="D173" s="1" t="s">
        <v>188</v>
      </c>
      <c r="E173">
        <v>0.36299999999999999</v>
      </c>
      <c r="F173" t="s">
        <v>66</v>
      </c>
      <c r="G173">
        <f t="shared" si="2"/>
        <v>0.36299999999999999</v>
      </c>
      <c r="H173" s="1"/>
    </row>
    <row r="174" spans="3:8">
      <c r="C174" s="1" t="s">
        <v>18</v>
      </c>
      <c r="D174" s="1" t="s">
        <v>191</v>
      </c>
      <c r="E174">
        <v>47.4</v>
      </c>
      <c r="G174">
        <f t="shared" si="2"/>
        <v>47.4</v>
      </c>
      <c r="H174" s="1"/>
    </row>
    <row r="175" spans="3:8">
      <c r="C175" s="1" t="s">
        <v>18</v>
      </c>
      <c r="D175" s="1" t="s">
        <v>192</v>
      </c>
      <c r="E175">
        <v>48.8</v>
      </c>
      <c r="G175">
        <f t="shared" si="2"/>
        <v>48.8</v>
      </c>
      <c r="H175" s="1"/>
    </row>
    <row r="176" spans="3:8">
      <c r="C176" s="1" t="s">
        <v>18</v>
      </c>
      <c r="D176" s="1" t="s">
        <v>193</v>
      </c>
      <c r="E176">
        <v>51.8</v>
      </c>
      <c r="G176">
        <f t="shared" si="2"/>
        <v>51.8</v>
      </c>
      <c r="H176" s="1"/>
    </row>
    <row r="177" spans="3:8">
      <c r="C177" s="1" t="s">
        <v>18</v>
      </c>
      <c r="D177" s="1" t="s">
        <v>194</v>
      </c>
      <c r="E177">
        <v>56.7</v>
      </c>
      <c r="G177">
        <f t="shared" si="2"/>
        <v>56.7</v>
      </c>
      <c r="H177" s="1"/>
    </row>
    <row r="178" spans="3:8">
      <c r="C178" s="1" t="s">
        <v>18</v>
      </c>
      <c r="D178" s="1" t="s">
        <v>195</v>
      </c>
      <c r="E178">
        <v>55.4</v>
      </c>
      <c r="G178">
        <f t="shared" si="2"/>
        <v>55.4</v>
      </c>
      <c r="H178" s="1"/>
    </row>
    <row r="179" spans="3:8">
      <c r="C179" s="1" t="s">
        <v>18</v>
      </c>
      <c r="D179" s="1" t="s">
        <v>196</v>
      </c>
      <c r="E179">
        <v>67</v>
      </c>
      <c r="G179">
        <f t="shared" si="2"/>
        <v>67</v>
      </c>
      <c r="H179" s="1"/>
    </row>
    <row r="180" spans="3:8">
      <c r="C180" s="1" t="s">
        <v>18</v>
      </c>
      <c r="D180" s="1" t="s">
        <v>197</v>
      </c>
      <c r="E180">
        <v>59.8</v>
      </c>
      <c r="G180">
        <f t="shared" si="2"/>
        <v>59.8</v>
      </c>
      <c r="H180" s="1"/>
    </row>
    <row r="181" spans="3:8">
      <c r="C181" s="1" t="s">
        <v>18</v>
      </c>
      <c r="D181" s="1" t="s">
        <v>198</v>
      </c>
      <c r="E181">
        <v>72.099999999999994</v>
      </c>
      <c r="G181">
        <f t="shared" si="2"/>
        <v>72.099999999999994</v>
      </c>
      <c r="H181" s="1"/>
    </row>
    <row r="182" spans="3:8">
      <c r="C182" s="1" t="s">
        <v>18</v>
      </c>
      <c r="D182" s="1" t="s">
        <v>199</v>
      </c>
      <c r="E182">
        <v>72.2</v>
      </c>
      <c r="G182">
        <f t="shared" si="2"/>
        <v>72.2</v>
      </c>
      <c r="H182" s="1"/>
    </row>
    <row r="183" spans="3:8">
      <c r="C183" s="1" t="s">
        <v>18</v>
      </c>
      <c r="D183" s="1" t="s">
        <v>200</v>
      </c>
      <c r="E183">
        <v>62.2</v>
      </c>
      <c r="G183">
        <f t="shared" si="2"/>
        <v>62.2</v>
      </c>
      <c r="H183" s="1"/>
    </row>
    <row r="184" spans="3:8">
      <c r="C184" s="1" t="s">
        <v>18</v>
      </c>
      <c r="D184" s="1" t="s">
        <v>201</v>
      </c>
      <c r="E184">
        <v>74.5</v>
      </c>
      <c r="G184">
        <f t="shared" si="2"/>
        <v>74.5</v>
      </c>
      <c r="H184" s="1"/>
    </row>
    <row r="185" spans="3:8">
      <c r="C185" s="1" t="s">
        <v>18</v>
      </c>
      <c r="D185" s="1" t="s">
        <v>202</v>
      </c>
      <c r="E185">
        <v>77.099999999999994</v>
      </c>
      <c r="G185">
        <f t="shared" si="2"/>
        <v>77.099999999999994</v>
      </c>
      <c r="H185" s="1"/>
    </row>
    <row r="186" spans="3:8">
      <c r="C186" s="1" t="s">
        <v>18</v>
      </c>
      <c r="D186" s="1" t="s">
        <v>203</v>
      </c>
      <c r="E186">
        <v>74.8</v>
      </c>
      <c r="G186">
        <f t="shared" si="2"/>
        <v>74.8</v>
      </c>
      <c r="H186" s="1"/>
    </row>
    <row r="187" spans="3:8">
      <c r="C187" s="1" t="s">
        <v>18</v>
      </c>
      <c r="D187" s="1" t="s">
        <v>204</v>
      </c>
      <c r="E187">
        <v>74.900000000000006</v>
      </c>
      <c r="G187">
        <f t="shared" si="2"/>
        <v>74.900000000000006</v>
      </c>
      <c r="H187" s="1"/>
    </row>
    <row r="188" spans="3:8">
      <c r="C188" s="1" t="s">
        <v>18</v>
      </c>
      <c r="D188" s="1" t="s">
        <v>205</v>
      </c>
      <c r="E188">
        <v>75</v>
      </c>
      <c r="G188">
        <f t="shared" si="2"/>
        <v>75</v>
      </c>
      <c r="H188" s="1"/>
    </row>
    <row r="189" spans="3:8">
      <c r="C189" s="1" t="s">
        <v>18</v>
      </c>
      <c r="D189" s="1" t="s">
        <v>206</v>
      </c>
      <c r="E189">
        <v>70.400000000000006</v>
      </c>
      <c r="G189">
        <f t="shared" si="2"/>
        <v>70.400000000000006</v>
      </c>
      <c r="H189" s="1"/>
    </row>
    <row r="190" spans="3:8">
      <c r="C190" s="1" t="s">
        <v>18</v>
      </c>
      <c r="D190" s="1" t="s">
        <v>207</v>
      </c>
      <c r="E190">
        <v>70.7</v>
      </c>
      <c r="F190" t="s">
        <v>190</v>
      </c>
      <c r="G190">
        <f t="shared" si="2"/>
        <v>70.7</v>
      </c>
      <c r="H190" s="1"/>
    </row>
    <row r="191" spans="3:8">
      <c r="C191" s="1" t="s">
        <v>18</v>
      </c>
      <c r="D191" s="1" t="s">
        <v>208</v>
      </c>
      <c r="E191">
        <v>73.3</v>
      </c>
      <c r="G191">
        <f t="shared" si="2"/>
        <v>73.3</v>
      </c>
      <c r="H191" s="1"/>
    </row>
    <row r="192" spans="3:8">
      <c r="C192" s="1" t="s">
        <v>18</v>
      </c>
      <c r="D192" s="1" t="s">
        <v>209</v>
      </c>
      <c r="E192">
        <v>73</v>
      </c>
      <c r="G192">
        <f t="shared" si="2"/>
        <v>73</v>
      </c>
      <c r="H192" s="1"/>
    </row>
    <row r="193" spans="3:8">
      <c r="C193" s="1" t="s">
        <v>18</v>
      </c>
      <c r="D193" s="1" t="s">
        <v>210</v>
      </c>
      <c r="E193">
        <v>83.4</v>
      </c>
      <c r="G193">
        <f t="shared" si="2"/>
        <v>83.4</v>
      </c>
      <c r="H193" s="1"/>
    </row>
    <row r="194" spans="3:8">
      <c r="C194" s="1" t="s">
        <v>18</v>
      </c>
      <c r="D194" s="1" t="s">
        <v>211</v>
      </c>
      <c r="E194">
        <v>83.2</v>
      </c>
      <c r="G194">
        <f t="shared" si="2"/>
        <v>83.2</v>
      </c>
      <c r="H194" s="1"/>
    </row>
    <row r="195" spans="3:8">
      <c r="C195" s="1" t="s">
        <v>18</v>
      </c>
      <c r="D195" s="1" t="s">
        <v>212</v>
      </c>
      <c r="E195">
        <v>57.2</v>
      </c>
      <c r="G195">
        <f t="shared" si="2"/>
        <v>57.2</v>
      </c>
      <c r="H195" s="1"/>
    </row>
    <row r="196" spans="3:8">
      <c r="C196" s="1" t="s">
        <v>18</v>
      </c>
      <c r="D196" s="1" t="s">
        <v>213</v>
      </c>
      <c r="E196">
        <v>72.400000000000006</v>
      </c>
      <c r="G196">
        <f t="shared" si="2"/>
        <v>72.400000000000006</v>
      </c>
      <c r="H196" s="1"/>
    </row>
    <row r="197" spans="3:8">
      <c r="C197" s="1" t="s">
        <v>18</v>
      </c>
      <c r="D197" s="1" t="s">
        <v>214</v>
      </c>
      <c r="E197">
        <v>56.4</v>
      </c>
      <c r="G197">
        <f t="shared" ref="G197:G204" si="3">IF(NOT(ISERROR(SEARCH("U",F197))),0,E197)</f>
        <v>56.4</v>
      </c>
      <c r="H197" s="1"/>
    </row>
    <row r="198" spans="3:8">
      <c r="C198" s="1" t="s">
        <v>18</v>
      </c>
      <c r="D198" s="1" t="s">
        <v>215</v>
      </c>
      <c r="E198">
        <v>70.8</v>
      </c>
      <c r="G198">
        <f t="shared" si="3"/>
        <v>70.8</v>
      </c>
      <c r="H198" s="1"/>
    </row>
    <row r="199" spans="3:8">
      <c r="C199" s="1" t="s">
        <v>18</v>
      </c>
      <c r="D199" s="1" t="s">
        <v>216</v>
      </c>
      <c r="E199">
        <v>68.7</v>
      </c>
      <c r="G199">
        <f t="shared" si="3"/>
        <v>68.7</v>
      </c>
      <c r="H199" s="1"/>
    </row>
    <row r="200" spans="3:8">
      <c r="C200" s="1" t="s">
        <v>18</v>
      </c>
      <c r="D200" s="1" t="s">
        <v>217</v>
      </c>
      <c r="E200">
        <v>67.2</v>
      </c>
      <c r="G200">
        <f t="shared" si="3"/>
        <v>67.2</v>
      </c>
      <c r="H200" s="1"/>
    </row>
    <row r="201" spans="3:8">
      <c r="C201" s="1" t="s">
        <v>18</v>
      </c>
      <c r="D201" s="1" t="s">
        <v>218</v>
      </c>
      <c r="E201">
        <v>67.3</v>
      </c>
      <c r="G201">
        <f t="shared" si="3"/>
        <v>67.3</v>
      </c>
      <c r="H201" s="1"/>
    </row>
    <row r="202" spans="3:8">
      <c r="C202" s="1" t="s">
        <v>18</v>
      </c>
      <c r="D202" s="1" t="s">
        <v>219</v>
      </c>
      <c r="E202">
        <v>71.8</v>
      </c>
      <c r="G202">
        <f t="shared" si="3"/>
        <v>71.8</v>
      </c>
      <c r="H202" s="1"/>
    </row>
    <row r="203" spans="3:8">
      <c r="C203" s="1" t="s">
        <v>18</v>
      </c>
      <c r="D203" s="1" t="s">
        <v>220</v>
      </c>
      <c r="E203">
        <v>73.599999999999994</v>
      </c>
      <c r="G203">
        <f t="shared" si="3"/>
        <v>73.599999999999994</v>
      </c>
      <c r="H203" s="1"/>
    </row>
    <row r="204" spans="3:8">
      <c r="C204" s="1" t="s">
        <v>18</v>
      </c>
      <c r="D204" s="1" t="s">
        <v>221</v>
      </c>
      <c r="E204">
        <v>80.5</v>
      </c>
      <c r="G204">
        <f t="shared" si="3"/>
        <v>80.5</v>
      </c>
      <c r="H20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A3" sqref="A3"/>
    </sheetView>
  </sheetViews>
  <sheetFormatPr defaultRowHeight="15"/>
  <cols>
    <col min="3" max="3" width="14.7109375" bestFit="1" customWidth="1"/>
    <col min="4" max="4" width="12" customWidth="1"/>
    <col min="5" max="5" width="18.28515625" customWidth="1"/>
  </cols>
  <sheetData>
    <row r="1" spans="1:5">
      <c r="A1" t="s">
        <v>230</v>
      </c>
    </row>
    <row r="2" spans="1:5">
      <c r="A2" t="s">
        <v>231</v>
      </c>
    </row>
    <row r="4" spans="1:5">
      <c r="D4" s="7" t="s">
        <v>227</v>
      </c>
    </row>
    <row r="5" spans="1:5">
      <c r="C5" s="7" t="s">
        <v>225</v>
      </c>
      <c r="D5" t="s">
        <v>229</v>
      </c>
      <c r="E5" t="s">
        <v>228</v>
      </c>
    </row>
    <row r="6" spans="1:5">
      <c r="C6" s="8" t="s">
        <v>4</v>
      </c>
      <c r="D6" s="9">
        <v>99.667999999999964</v>
      </c>
      <c r="E6" s="9">
        <v>0.84299999999999997</v>
      </c>
    </row>
    <row r="7" spans="1:5">
      <c r="C7" s="8" t="s">
        <v>17</v>
      </c>
      <c r="D7" s="9">
        <v>135.47900000000001</v>
      </c>
      <c r="E7" s="9">
        <v>10.055999999999997</v>
      </c>
    </row>
    <row r="8" spans="1:5">
      <c r="C8" s="8" t="s">
        <v>226</v>
      </c>
      <c r="D8" s="9">
        <v>235.14699999999999</v>
      </c>
      <c r="E8" s="9">
        <v>10.898999999999997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Corrected Data</vt:lpstr>
      <vt:lpstr>Lab Blank</vt:lpstr>
      <vt:lpstr>Summary Results</vt:lpstr>
    </vt:vector>
  </TitlesOfParts>
  <Company>AXYS Analytical Services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tchen</dc:creator>
  <cp:lastModifiedBy>Joseph Helfand</cp:lastModifiedBy>
  <dcterms:created xsi:type="dcterms:W3CDTF">2017-03-28T16:12:23Z</dcterms:created>
  <dcterms:modified xsi:type="dcterms:W3CDTF">2017-05-03T14:57:48Z</dcterms:modified>
</cp:coreProperties>
</file>