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\\cloud.cahnrs.wsu.edu\Cahnrs.Ext.Ruckelshaus\Ruckelshaus Center\Projects (Current)\Spokane River Toxics (2012)\Task Force Meetings\2018\SRRTTF Meeting 06-27-18\"/>
    </mc:Choice>
  </mc:AlternateContent>
  <xr:revisionPtr revIDLastSave="0" documentId="8_{F02A2BED-BE34-42C3-A2B1-51C75E083377}" xr6:coauthVersionLast="32" xr6:coauthVersionMax="32" xr10:uidLastSave="{00000000-0000-0000-0000-000000000000}"/>
  <bookViews>
    <workbookView xWindow="0" yWindow="0" windowWidth="9168" windowHeight="8580" tabRatio="668" firstSheet="1" activeTab="1" xr2:uid="{00000000-000D-0000-FFFF-FFFF00000000}"/>
  </bookViews>
  <sheets>
    <sheet name="A-2 PCB EDL LOQ" sheetId="31" r:id="rId1"/>
    <sheet name="A-3 PBDE EDL LOQ" sheetId="32" r:id="rId2"/>
    <sheet name="B-1 Chain of Custody" sheetId="33" r:id="rId3"/>
    <sheet name="B-2 Lab blanks" sheetId="34" r:id="rId4"/>
    <sheet name="B-3 Container proofs" sheetId="35" r:id="rId5"/>
    <sheet name="B-3 cont'd Container proofs" sheetId="36" r:id="rId6"/>
    <sheet name="B-4 SPE blanks" sheetId="1" r:id="rId7"/>
    <sheet name="B-5 CENT blanks" sheetId="3" r:id="rId8"/>
    <sheet name="B-6 TRX blanks" sheetId="4" r:id="rId9"/>
    <sheet name="B-7 SPE Field blanks" sheetId="5" r:id="rId10"/>
    <sheet name="B-8 Hydrolab data" sheetId="24" r:id="rId11"/>
    <sheet name="C-1 PCB recovery" sheetId="25" r:id="rId12"/>
    <sheet name="C-2 PCBs Spokane 16" sheetId="7" r:id="rId13"/>
    <sheet name="C-3 PCBs Yakima" sheetId="9" r:id="rId14"/>
    <sheet name="C-4 PCBs Snohomish" sheetId="10" r:id="rId15"/>
    <sheet name="C-5 PCBs Spokane 17" sheetId="8" r:id="rId16"/>
    <sheet name="D-1 PBDE recovery" sheetId="26" r:id="rId17"/>
    <sheet name="D-2 PBDEs Spokane 16" sheetId="11" r:id="rId18"/>
    <sheet name="D-3 PBDEs Yakima" sheetId="12" r:id="rId19"/>
    <sheet name="D-4 PBDEs Snohomish" sheetId="13" r:id="rId20"/>
    <sheet name="D-5 PBDEs Spokane 17" sheetId="14" r:id="rId21"/>
  </sheets>
  <definedNames>
    <definedName name="_xlnm._FilterDatabase" localSheetId="0" hidden="1">'A-2 PCB EDL LOQ'!$A$4:$U$481</definedName>
    <definedName name="_xlnm._FilterDatabase" localSheetId="1" hidden="1">'A-3 PBDE EDL LOQ'!$A$4:$U$88</definedName>
    <definedName name="_xlnm._FilterDatabase" localSheetId="11" hidden="1">'C-1 PCB recovery'!$A$3:$K$90</definedName>
    <definedName name="_xlnm._FilterDatabase" localSheetId="16" hidden="1">'D-1 PBDE recovery'!$A$3:$K$33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36" l="1"/>
  <c r="C53" i="36"/>
  <c r="B53" i="36"/>
  <c r="AD8" i="34" l="1"/>
  <c r="X184" i="34" l="1"/>
  <c r="X8" i="34"/>
  <c r="R8" i="34" l="1"/>
  <c r="P184" i="34" l="1"/>
  <c r="P8" i="34"/>
  <c r="F184" i="34"/>
  <c r="F8" i="34"/>
  <c r="D228" i="4" l="1"/>
  <c r="F228" i="4"/>
  <c r="H228" i="4"/>
  <c r="B228" i="4"/>
  <c r="R8" i="1" l="1"/>
  <c r="P8" i="1"/>
  <c r="N8" i="1"/>
  <c r="L170" i="1"/>
  <c r="L171" i="1"/>
  <c r="L172" i="1"/>
  <c r="L173" i="1"/>
  <c r="L174" i="1"/>
  <c r="L175" i="1"/>
  <c r="L176" i="1"/>
  <c r="L177" i="1"/>
  <c r="L178" i="1"/>
  <c r="L179" i="1"/>
  <c r="R179" i="1"/>
  <c r="R178" i="1"/>
  <c r="R177" i="1"/>
  <c r="R176" i="1"/>
  <c r="R175" i="1"/>
  <c r="R174" i="1"/>
  <c r="R173" i="1"/>
  <c r="R172" i="1"/>
  <c r="R171" i="1"/>
  <c r="R170" i="1"/>
  <c r="P179" i="1"/>
  <c r="P178" i="1"/>
  <c r="P177" i="1"/>
  <c r="P176" i="1"/>
  <c r="P175" i="1"/>
  <c r="P174" i="1"/>
  <c r="P173" i="1"/>
  <c r="P172" i="1"/>
  <c r="P171" i="1"/>
  <c r="P170" i="1"/>
  <c r="N179" i="1"/>
  <c r="N178" i="1"/>
  <c r="N177" i="1"/>
  <c r="N176" i="1"/>
  <c r="N175" i="1"/>
  <c r="N174" i="1"/>
  <c r="N173" i="1"/>
  <c r="N172" i="1"/>
  <c r="N171" i="1"/>
  <c r="N170" i="1"/>
  <c r="L180" i="1" l="1"/>
  <c r="N180" i="1"/>
  <c r="P180" i="1"/>
  <c r="R180" i="1"/>
  <c r="N9" i="14" l="1"/>
  <c r="L9" i="14"/>
  <c r="J9" i="14"/>
  <c r="H9" i="14"/>
  <c r="F9" i="14"/>
  <c r="D9" i="14"/>
  <c r="B9" i="14"/>
  <c r="N53" i="14"/>
  <c r="L53" i="14"/>
  <c r="J53" i="14"/>
  <c r="H53" i="14"/>
  <c r="F53" i="14"/>
  <c r="D53" i="14"/>
  <c r="B53" i="14"/>
  <c r="T179" i="8"/>
  <c r="R179" i="8"/>
  <c r="P179" i="8"/>
  <c r="T178" i="8"/>
  <c r="R178" i="8"/>
  <c r="P178" i="8"/>
  <c r="T177" i="8"/>
  <c r="R177" i="8"/>
  <c r="P177" i="8"/>
  <c r="T176" i="8"/>
  <c r="R176" i="8"/>
  <c r="P176" i="8"/>
  <c r="T175" i="8"/>
  <c r="R175" i="8"/>
  <c r="P175" i="8"/>
  <c r="T174" i="8"/>
  <c r="R174" i="8"/>
  <c r="P174" i="8"/>
  <c r="T173" i="8"/>
  <c r="R173" i="8"/>
  <c r="P173" i="8"/>
  <c r="T172" i="8"/>
  <c r="R172" i="8"/>
  <c r="P172" i="8"/>
  <c r="T171" i="8"/>
  <c r="R171" i="8"/>
  <c r="P171" i="8"/>
  <c r="T170" i="8"/>
  <c r="R170" i="8"/>
  <c r="P170" i="8"/>
  <c r="T9" i="8"/>
  <c r="R9" i="8"/>
  <c r="P9" i="8"/>
  <c r="N179" i="8"/>
  <c r="L179" i="8"/>
  <c r="J179" i="8"/>
  <c r="N178" i="8"/>
  <c r="L178" i="8"/>
  <c r="J178" i="8"/>
  <c r="N177" i="8"/>
  <c r="L177" i="8"/>
  <c r="J177" i="8"/>
  <c r="N176" i="8"/>
  <c r="L176" i="8"/>
  <c r="J176" i="8"/>
  <c r="N175" i="8"/>
  <c r="L175" i="8"/>
  <c r="J175" i="8"/>
  <c r="N174" i="8"/>
  <c r="L174" i="8"/>
  <c r="J174" i="8"/>
  <c r="N173" i="8"/>
  <c r="L173" i="8"/>
  <c r="J173" i="8"/>
  <c r="N172" i="8"/>
  <c r="L172" i="8"/>
  <c r="J172" i="8"/>
  <c r="N171" i="8"/>
  <c r="L171" i="8"/>
  <c r="J171" i="8"/>
  <c r="N170" i="8"/>
  <c r="L170" i="8"/>
  <c r="J170" i="8"/>
  <c r="N9" i="8"/>
  <c r="L9" i="8"/>
  <c r="J9" i="8"/>
  <c r="J180" i="8" l="1"/>
  <c r="R180" i="8"/>
  <c r="L180" i="8"/>
  <c r="T180" i="8"/>
  <c r="P180" i="8"/>
  <c r="N180" i="8"/>
  <c r="D179" i="8" l="1"/>
  <c r="B179" i="8"/>
  <c r="H179" i="8"/>
  <c r="F179" i="8"/>
  <c r="D178" i="8"/>
  <c r="B178" i="8"/>
  <c r="H178" i="8"/>
  <c r="F178" i="8"/>
  <c r="D177" i="8"/>
  <c r="B177" i="8"/>
  <c r="H177" i="8"/>
  <c r="F177" i="8"/>
  <c r="D176" i="8"/>
  <c r="B176" i="8"/>
  <c r="H176" i="8"/>
  <c r="F176" i="8"/>
  <c r="D175" i="8"/>
  <c r="B175" i="8"/>
  <c r="H175" i="8"/>
  <c r="F175" i="8"/>
  <c r="D174" i="8"/>
  <c r="B174" i="8"/>
  <c r="H174" i="8"/>
  <c r="F174" i="8"/>
  <c r="D173" i="8"/>
  <c r="B173" i="8"/>
  <c r="H173" i="8"/>
  <c r="F173" i="8"/>
  <c r="D172" i="8"/>
  <c r="B172" i="8"/>
  <c r="H172" i="8"/>
  <c r="F172" i="8"/>
  <c r="D171" i="8"/>
  <c r="B171" i="8"/>
  <c r="H171" i="8"/>
  <c r="F171" i="8"/>
  <c r="D170" i="8"/>
  <c r="B170" i="8"/>
  <c r="H170" i="8"/>
  <c r="F170" i="8"/>
  <c r="D9" i="8"/>
  <c r="B9" i="8"/>
  <c r="H9" i="8"/>
  <c r="F9" i="8"/>
  <c r="H180" i="8" l="1"/>
  <c r="D180" i="8"/>
  <c r="F180" i="8"/>
  <c r="B180" i="8"/>
  <c r="N53" i="13" l="1"/>
  <c r="L53" i="13"/>
  <c r="J53" i="13"/>
  <c r="H53" i="13"/>
  <c r="F53" i="13"/>
  <c r="D53" i="13"/>
  <c r="B53" i="13"/>
  <c r="N9" i="13"/>
  <c r="L9" i="13"/>
  <c r="J9" i="13"/>
  <c r="H9" i="13"/>
  <c r="F9" i="13"/>
  <c r="D9" i="13"/>
  <c r="B9" i="13"/>
  <c r="T179" i="10"/>
  <c r="R179" i="10"/>
  <c r="P179" i="10"/>
  <c r="T178" i="10"/>
  <c r="R178" i="10"/>
  <c r="P178" i="10"/>
  <c r="T177" i="10"/>
  <c r="R177" i="10"/>
  <c r="P177" i="10"/>
  <c r="T176" i="10"/>
  <c r="R176" i="10"/>
  <c r="P176" i="10"/>
  <c r="T175" i="10"/>
  <c r="R175" i="10"/>
  <c r="P175" i="10"/>
  <c r="T174" i="10"/>
  <c r="R174" i="10"/>
  <c r="P174" i="10"/>
  <c r="T173" i="10"/>
  <c r="R173" i="10"/>
  <c r="P173" i="10"/>
  <c r="T172" i="10"/>
  <c r="R172" i="10"/>
  <c r="P172" i="10"/>
  <c r="T171" i="10"/>
  <c r="R171" i="10"/>
  <c r="P171" i="10"/>
  <c r="T170" i="10"/>
  <c r="R170" i="10"/>
  <c r="P170" i="10"/>
  <c r="T9" i="10"/>
  <c r="R9" i="10"/>
  <c r="P9" i="10"/>
  <c r="N179" i="10"/>
  <c r="L179" i="10"/>
  <c r="J179" i="10"/>
  <c r="N178" i="10"/>
  <c r="L178" i="10"/>
  <c r="J178" i="10"/>
  <c r="N177" i="10"/>
  <c r="L177" i="10"/>
  <c r="J177" i="10"/>
  <c r="N176" i="10"/>
  <c r="L176" i="10"/>
  <c r="J176" i="10"/>
  <c r="N175" i="10"/>
  <c r="L175" i="10"/>
  <c r="J175" i="10"/>
  <c r="N174" i="10"/>
  <c r="L174" i="10"/>
  <c r="J174" i="10"/>
  <c r="N173" i="10"/>
  <c r="L173" i="10"/>
  <c r="J173" i="10"/>
  <c r="N172" i="10"/>
  <c r="L172" i="10"/>
  <c r="J172" i="10"/>
  <c r="N171" i="10"/>
  <c r="L171" i="10"/>
  <c r="J171" i="10"/>
  <c r="N170" i="10"/>
  <c r="L170" i="10"/>
  <c r="J170" i="10"/>
  <c r="N9" i="10"/>
  <c r="L9" i="10"/>
  <c r="J9" i="10"/>
  <c r="D179" i="10"/>
  <c r="B179" i="10"/>
  <c r="H179" i="10"/>
  <c r="F179" i="10"/>
  <c r="D178" i="10"/>
  <c r="B178" i="10"/>
  <c r="H178" i="10"/>
  <c r="F178" i="10"/>
  <c r="D177" i="10"/>
  <c r="B177" i="10"/>
  <c r="H177" i="10"/>
  <c r="F177" i="10"/>
  <c r="D176" i="10"/>
  <c r="B176" i="10"/>
  <c r="H176" i="10"/>
  <c r="F176" i="10"/>
  <c r="D175" i="10"/>
  <c r="B175" i="10"/>
  <c r="H175" i="10"/>
  <c r="F175" i="10"/>
  <c r="D174" i="10"/>
  <c r="B174" i="10"/>
  <c r="H174" i="10"/>
  <c r="F174" i="10"/>
  <c r="D173" i="10"/>
  <c r="B173" i="10"/>
  <c r="H173" i="10"/>
  <c r="F173" i="10"/>
  <c r="D172" i="10"/>
  <c r="B172" i="10"/>
  <c r="H172" i="10"/>
  <c r="F172" i="10"/>
  <c r="D171" i="10"/>
  <c r="B171" i="10"/>
  <c r="H171" i="10"/>
  <c r="F171" i="10"/>
  <c r="D170" i="10"/>
  <c r="B170" i="10"/>
  <c r="H170" i="10"/>
  <c r="F170" i="10"/>
  <c r="D9" i="10"/>
  <c r="B9" i="10"/>
  <c r="H9" i="10"/>
  <c r="F9" i="10"/>
  <c r="N53" i="12"/>
  <c r="L53" i="12"/>
  <c r="J53" i="12"/>
  <c r="P180" i="10" l="1"/>
  <c r="J180" i="10"/>
  <c r="R180" i="10"/>
  <c r="L180" i="10"/>
  <c r="T180" i="10"/>
  <c r="N180" i="10"/>
  <c r="F180" i="10"/>
  <c r="B180" i="10"/>
  <c r="D180" i="10"/>
  <c r="H180" i="10"/>
  <c r="T179" i="9"/>
  <c r="R179" i="9"/>
  <c r="P179" i="9"/>
  <c r="T178" i="9"/>
  <c r="R178" i="9"/>
  <c r="P178" i="9"/>
  <c r="T177" i="9"/>
  <c r="R177" i="9"/>
  <c r="P177" i="9"/>
  <c r="T176" i="9"/>
  <c r="R176" i="9"/>
  <c r="P176" i="9"/>
  <c r="T175" i="9"/>
  <c r="R175" i="9"/>
  <c r="P175" i="9"/>
  <c r="T174" i="9"/>
  <c r="R174" i="9"/>
  <c r="P174" i="9"/>
  <c r="T173" i="9"/>
  <c r="R173" i="9"/>
  <c r="P173" i="9"/>
  <c r="T172" i="9"/>
  <c r="R172" i="9"/>
  <c r="P172" i="9"/>
  <c r="T171" i="9"/>
  <c r="R171" i="9"/>
  <c r="P171" i="9"/>
  <c r="T170" i="9"/>
  <c r="R170" i="9"/>
  <c r="P170" i="9"/>
  <c r="T9" i="9"/>
  <c r="R9" i="9"/>
  <c r="P9" i="9"/>
  <c r="N179" i="9"/>
  <c r="L179" i="9"/>
  <c r="J179" i="9"/>
  <c r="N178" i="9"/>
  <c r="L178" i="9"/>
  <c r="J178" i="9"/>
  <c r="N177" i="9"/>
  <c r="L177" i="9"/>
  <c r="J177" i="9"/>
  <c r="N176" i="9"/>
  <c r="L176" i="9"/>
  <c r="J176" i="9"/>
  <c r="N175" i="9"/>
  <c r="L175" i="9"/>
  <c r="J175" i="9"/>
  <c r="N174" i="9"/>
  <c r="L174" i="9"/>
  <c r="J174" i="9"/>
  <c r="N173" i="9"/>
  <c r="L173" i="9"/>
  <c r="J173" i="9"/>
  <c r="N172" i="9"/>
  <c r="L172" i="9"/>
  <c r="J172" i="9"/>
  <c r="N171" i="9"/>
  <c r="L171" i="9"/>
  <c r="J171" i="9"/>
  <c r="N170" i="9"/>
  <c r="L170" i="9"/>
  <c r="J170" i="9"/>
  <c r="N9" i="9"/>
  <c r="L9" i="9"/>
  <c r="J9" i="9"/>
  <c r="N53" i="11"/>
  <c r="L53" i="11"/>
  <c r="J53" i="11"/>
  <c r="H53" i="11"/>
  <c r="F53" i="11"/>
  <c r="D53" i="11"/>
  <c r="B53" i="11"/>
  <c r="N9" i="11"/>
  <c r="L9" i="11"/>
  <c r="J9" i="11"/>
  <c r="H9" i="11"/>
  <c r="F9" i="11"/>
  <c r="D9" i="11"/>
  <c r="B9" i="11"/>
  <c r="T179" i="7"/>
  <c r="R179" i="7"/>
  <c r="P179" i="7"/>
  <c r="T178" i="7"/>
  <c r="R178" i="7"/>
  <c r="P178" i="7"/>
  <c r="T177" i="7"/>
  <c r="R177" i="7"/>
  <c r="P177" i="7"/>
  <c r="T176" i="7"/>
  <c r="R176" i="7"/>
  <c r="P176" i="7"/>
  <c r="T175" i="7"/>
  <c r="R175" i="7"/>
  <c r="P175" i="7"/>
  <c r="T174" i="7"/>
  <c r="R174" i="7"/>
  <c r="P174" i="7"/>
  <c r="T173" i="7"/>
  <c r="R173" i="7"/>
  <c r="P173" i="7"/>
  <c r="T172" i="7"/>
  <c r="R172" i="7"/>
  <c r="P172" i="7"/>
  <c r="T171" i="7"/>
  <c r="R171" i="7"/>
  <c r="P171" i="7"/>
  <c r="T170" i="7"/>
  <c r="R170" i="7"/>
  <c r="P170" i="7"/>
  <c r="T9" i="7"/>
  <c r="R9" i="7"/>
  <c r="P9" i="7"/>
  <c r="N179" i="7"/>
  <c r="L179" i="7"/>
  <c r="J179" i="7"/>
  <c r="N178" i="7"/>
  <c r="L178" i="7"/>
  <c r="J178" i="7"/>
  <c r="N177" i="7"/>
  <c r="L177" i="7"/>
  <c r="J177" i="7"/>
  <c r="N176" i="7"/>
  <c r="L176" i="7"/>
  <c r="J176" i="7"/>
  <c r="N175" i="7"/>
  <c r="L175" i="7"/>
  <c r="J175" i="7"/>
  <c r="N174" i="7"/>
  <c r="L174" i="7"/>
  <c r="J174" i="7"/>
  <c r="N173" i="7"/>
  <c r="L173" i="7"/>
  <c r="J173" i="7"/>
  <c r="N172" i="7"/>
  <c r="L172" i="7"/>
  <c r="J172" i="7"/>
  <c r="N171" i="7"/>
  <c r="L171" i="7"/>
  <c r="J171" i="7"/>
  <c r="N170" i="7"/>
  <c r="L170" i="7"/>
  <c r="J170" i="7"/>
  <c r="N9" i="7"/>
  <c r="L9" i="7"/>
  <c r="J9" i="7"/>
  <c r="D179" i="7"/>
  <c r="B179" i="7"/>
  <c r="H179" i="7"/>
  <c r="F179" i="7"/>
  <c r="D178" i="7"/>
  <c r="B178" i="7"/>
  <c r="H178" i="7"/>
  <c r="F178" i="7"/>
  <c r="D177" i="7"/>
  <c r="B177" i="7"/>
  <c r="H177" i="7"/>
  <c r="F177" i="7"/>
  <c r="D176" i="7"/>
  <c r="B176" i="7"/>
  <c r="H176" i="7"/>
  <c r="F176" i="7"/>
  <c r="D175" i="7"/>
  <c r="B175" i="7"/>
  <c r="H175" i="7"/>
  <c r="F175" i="7"/>
  <c r="D174" i="7"/>
  <c r="B174" i="7"/>
  <c r="H174" i="7"/>
  <c r="F174" i="7"/>
  <c r="D173" i="7"/>
  <c r="B173" i="7"/>
  <c r="H173" i="7"/>
  <c r="F173" i="7"/>
  <c r="D172" i="7"/>
  <c r="B172" i="7"/>
  <c r="H172" i="7"/>
  <c r="F172" i="7"/>
  <c r="D171" i="7"/>
  <c r="B171" i="7"/>
  <c r="H171" i="7"/>
  <c r="F171" i="7"/>
  <c r="D170" i="7"/>
  <c r="B170" i="7"/>
  <c r="H170" i="7"/>
  <c r="F170" i="7"/>
  <c r="D9" i="7"/>
  <c r="B9" i="7"/>
  <c r="H9" i="7"/>
  <c r="F9" i="7"/>
  <c r="P180" i="9" l="1"/>
  <c r="J180" i="9"/>
  <c r="R180" i="9"/>
  <c r="L180" i="9"/>
  <c r="T180" i="9"/>
  <c r="N180" i="9"/>
  <c r="H180" i="7"/>
  <c r="J180" i="7"/>
  <c r="N180" i="7"/>
  <c r="R180" i="7"/>
  <c r="T180" i="7"/>
  <c r="L180" i="7"/>
  <c r="P180" i="7"/>
  <c r="F180" i="7"/>
  <c r="B180" i="7"/>
  <c r="D180" i="7"/>
  <c r="H180" i="4" l="1"/>
  <c r="F180" i="4"/>
  <c r="D180" i="4"/>
  <c r="B180" i="4"/>
  <c r="D226" i="3" l="1"/>
  <c r="D182" i="3"/>
  <c r="D178" i="3"/>
  <c r="D177" i="3"/>
  <c r="D176" i="3"/>
  <c r="D175" i="3"/>
  <c r="D174" i="3"/>
  <c r="D173" i="3"/>
  <c r="D172" i="3"/>
  <c r="D171" i="3"/>
  <c r="D170" i="3"/>
  <c r="D169" i="3"/>
  <c r="D8" i="3"/>
  <c r="H226" i="3"/>
  <c r="B226" i="3"/>
  <c r="F8" i="3"/>
  <c r="H182" i="3"/>
  <c r="B182" i="3"/>
  <c r="H178" i="3"/>
  <c r="H177" i="3"/>
  <c r="H176" i="3"/>
  <c r="H175" i="3"/>
  <c r="H174" i="3"/>
  <c r="H173" i="3"/>
  <c r="H172" i="3"/>
  <c r="H171" i="3"/>
  <c r="H170" i="3"/>
  <c r="H169" i="3"/>
  <c r="H8" i="3"/>
  <c r="D179" i="3" l="1"/>
  <c r="H179" i="3"/>
  <c r="F226" i="3" l="1"/>
  <c r="F182" i="3"/>
  <c r="F178" i="3"/>
  <c r="F177" i="3"/>
  <c r="F176" i="3"/>
  <c r="F175" i="3"/>
  <c r="F174" i="3"/>
  <c r="F173" i="3"/>
  <c r="F172" i="3"/>
  <c r="F171" i="3"/>
  <c r="F170" i="3"/>
  <c r="F169" i="3"/>
  <c r="F179" i="3" l="1"/>
  <c r="X179" i="1" l="1"/>
  <c r="V179" i="1"/>
  <c r="T179" i="1"/>
  <c r="X178" i="1"/>
  <c r="V178" i="1"/>
  <c r="T178" i="1"/>
  <c r="X177" i="1"/>
  <c r="V177" i="1"/>
  <c r="T177" i="1"/>
  <c r="X176" i="1"/>
  <c r="V176" i="1"/>
  <c r="T176" i="1"/>
  <c r="X175" i="1"/>
  <c r="V175" i="1"/>
  <c r="T175" i="1"/>
  <c r="X174" i="1"/>
  <c r="V174" i="1"/>
  <c r="T174" i="1"/>
  <c r="X173" i="1"/>
  <c r="V173" i="1"/>
  <c r="T173" i="1"/>
  <c r="X172" i="1"/>
  <c r="V172" i="1"/>
  <c r="T172" i="1"/>
  <c r="X171" i="1"/>
  <c r="V171" i="1"/>
  <c r="T171" i="1"/>
  <c r="X170" i="1"/>
  <c r="V170" i="1"/>
  <c r="T170" i="1"/>
  <c r="X8" i="1"/>
  <c r="V8" i="1"/>
  <c r="T8" i="1"/>
  <c r="V180" i="1" l="1"/>
  <c r="T180" i="1"/>
  <c r="X180" i="1"/>
  <c r="J179" i="1" l="1"/>
  <c r="H179" i="1"/>
  <c r="J178" i="1"/>
  <c r="H178" i="1"/>
  <c r="J177" i="1"/>
  <c r="H177" i="1"/>
  <c r="J176" i="1"/>
  <c r="H176" i="1"/>
  <c r="J175" i="1"/>
  <c r="H175" i="1"/>
  <c r="J174" i="1"/>
  <c r="H174" i="1"/>
  <c r="J173" i="1"/>
  <c r="H173" i="1"/>
  <c r="J172" i="1"/>
  <c r="H172" i="1"/>
  <c r="J171" i="1"/>
  <c r="H171" i="1"/>
  <c r="J170" i="1"/>
  <c r="H170" i="1"/>
  <c r="L8" i="1"/>
  <c r="J8" i="1"/>
  <c r="H8" i="1"/>
  <c r="H180" i="1" l="1"/>
  <c r="J180" i="1"/>
  <c r="B179" i="1" l="1"/>
  <c r="B178" i="1"/>
  <c r="B177" i="1"/>
  <c r="B176" i="1"/>
  <c r="B175" i="1"/>
  <c r="B174" i="1"/>
  <c r="B173" i="1"/>
  <c r="B172" i="1"/>
  <c r="B171" i="1"/>
  <c r="B170" i="1"/>
  <c r="B8" i="1"/>
  <c r="F179" i="1"/>
  <c r="D179" i="1"/>
  <c r="F178" i="1"/>
  <c r="D178" i="1"/>
  <c r="F177" i="1"/>
  <c r="D177" i="1"/>
  <c r="F176" i="1"/>
  <c r="D176" i="1"/>
  <c r="F175" i="1"/>
  <c r="D175" i="1"/>
  <c r="F174" i="1"/>
  <c r="D174" i="1"/>
  <c r="F173" i="1"/>
  <c r="D173" i="1"/>
  <c r="F172" i="1"/>
  <c r="D172" i="1"/>
  <c r="F171" i="1"/>
  <c r="D171" i="1"/>
  <c r="F170" i="1"/>
  <c r="D170" i="1"/>
  <c r="F8" i="1"/>
  <c r="D8" i="1"/>
  <c r="F180" i="1" l="1"/>
  <c r="D180" i="1"/>
  <c r="B180" i="1"/>
</calcChain>
</file>

<file path=xl/sharedStrings.xml><?xml version="1.0" encoding="utf-8"?>
<sst xmlns="http://schemas.openxmlformats.org/spreadsheetml/2006/main" count="22985" uniqueCount="739">
  <si>
    <t>L1771451-1</t>
  </si>
  <si>
    <t>UJ</t>
  </si>
  <si>
    <t>J</t>
  </si>
  <si>
    <t>CLAM SPE Blank #1</t>
  </si>
  <si>
    <t>CLAM SPE Blank #2</t>
  </si>
  <si>
    <t>CLAM SPE Blank #3</t>
  </si>
  <si>
    <t>L1788103-7</t>
  </si>
  <si>
    <t>L1788103-8</t>
  </si>
  <si>
    <t>L1788103-9</t>
  </si>
  <si>
    <t>PCB-001</t>
  </si>
  <si>
    <t>PCB-002</t>
  </si>
  <si>
    <t>PCB-003</t>
  </si>
  <si>
    <t>PCB-004</t>
  </si>
  <si>
    <t>PCB-005</t>
  </si>
  <si>
    <t>PCB-006</t>
  </si>
  <si>
    <t>PCB-007</t>
  </si>
  <si>
    <t>PCB-008</t>
  </si>
  <si>
    <t>PCB-009</t>
  </si>
  <si>
    <t>PCB-010</t>
  </si>
  <si>
    <t>PCB-011</t>
  </si>
  <si>
    <t>PCB-012/013</t>
  </si>
  <si>
    <t>PCB-014</t>
  </si>
  <si>
    <t>PCB-015</t>
  </si>
  <si>
    <t>PCB-016</t>
  </si>
  <si>
    <t>PCB-017</t>
  </si>
  <si>
    <t>PCB-018/030</t>
  </si>
  <si>
    <t>PCB-019</t>
  </si>
  <si>
    <t>PCB-020/028</t>
  </si>
  <si>
    <t>PCB-021/033</t>
  </si>
  <si>
    <t>PCB-022</t>
  </si>
  <si>
    <t>PCB-023</t>
  </si>
  <si>
    <t>PCB-024</t>
  </si>
  <si>
    <t>PCB-025</t>
  </si>
  <si>
    <t>PCB-026/029</t>
  </si>
  <si>
    <t>PCB-027</t>
  </si>
  <si>
    <t>PCB-031</t>
  </si>
  <si>
    <t>PCB-032</t>
  </si>
  <si>
    <t>PCB-034</t>
  </si>
  <si>
    <t>PCB-035</t>
  </si>
  <si>
    <t>PCB-036</t>
  </si>
  <si>
    <t>PCB-037</t>
  </si>
  <si>
    <t>PCB-038</t>
  </si>
  <si>
    <t>PCB-039</t>
  </si>
  <si>
    <t>PCB-040/041/071</t>
  </si>
  <si>
    <t>PCB-042</t>
  </si>
  <si>
    <t>PCB-043</t>
  </si>
  <si>
    <t>PCB-044/047/065</t>
  </si>
  <si>
    <t>PCB-045/051</t>
  </si>
  <si>
    <t>PCB-046</t>
  </si>
  <si>
    <t>PCB-048</t>
  </si>
  <si>
    <t>PCB-049/069</t>
  </si>
  <si>
    <t>PCB-050/053</t>
  </si>
  <si>
    <t>PCB-052</t>
  </si>
  <si>
    <t>PCB-054</t>
  </si>
  <si>
    <t>PCB-055</t>
  </si>
  <si>
    <t>PCB-056</t>
  </si>
  <si>
    <t>PCB-057</t>
  </si>
  <si>
    <t>PCB-058</t>
  </si>
  <si>
    <t>PCB-059/062/075</t>
  </si>
  <si>
    <t>PCB-060</t>
  </si>
  <si>
    <t>PCB-061/070/074/076</t>
  </si>
  <si>
    <t>PCB-063</t>
  </si>
  <si>
    <t>PCB-064</t>
  </si>
  <si>
    <t>PCB-066</t>
  </si>
  <si>
    <t>PCB-067</t>
  </si>
  <si>
    <t>PCB-068</t>
  </si>
  <si>
    <t>PCB-072</t>
  </si>
  <si>
    <t>PCB-073</t>
  </si>
  <si>
    <t>PCB-077</t>
  </si>
  <si>
    <t>PCB-078</t>
  </si>
  <si>
    <t>PCB-079</t>
  </si>
  <si>
    <t>PCB-080</t>
  </si>
  <si>
    <t>PCB-081</t>
  </si>
  <si>
    <t>PCB-082</t>
  </si>
  <si>
    <t>PCB-083/099</t>
  </si>
  <si>
    <t>PCB-084</t>
  </si>
  <si>
    <t>PCB-085/116/117</t>
  </si>
  <si>
    <t>PCB-086/087/097/109/119/125</t>
  </si>
  <si>
    <t>PCB-088/091</t>
  </si>
  <si>
    <t>PCB-089</t>
  </si>
  <si>
    <t>PCB-090/101/113</t>
  </si>
  <si>
    <t>PCB-092</t>
  </si>
  <si>
    <t>PCB-093/095/098/100/102</t>
  </si>
  <si>
    <t>PCB-094</t>
  </si>
  <si>
    <t>PCB-096</t>
  </si>
  <si>
    <t>PCB-103</t>
  </si>
  <si>
    <t>PCB-104</t>
  </si>
  <si>
    <t>PCB-105</t>
  </si>
  <si>
    <t>PCB-106</t>
  </si>
  <si>
    <t>PCB-107</t>
  </si>
  <si>
    <t>PCB-108/124</t>
  </si>
  <si>
    <t>PCB-110/115</t>
  </si>
  <si>
    <t>PCB-111</t>
  </si>
  <si>
    <t>PCB-112</t>
  </si>
  <si>
    <t>PCB-114</t>
  </si>
  <si>
    <t>PCB-118</t>
  </si>
  <si>
    <t>PCB-120</t>
  </si>
  <si>
    <t>PCB-121</t>
  </si>
  <si>
    <t>PCB-122</t>
  </si>
  <si>
    <t>PCB-123</t>
  </si>
  <si>
    <t>PCB-126</t>
  </si>
  <si>
    <t>PCB-127</t>
  </si>
  <si>
    <t>PCB-128/166</t>
  </si>
  <si>
    <t>PCB-129/138/160/163</t>
  </si>
  <si>
    <t>PCB-130</t>
  </si>
  <si>
    <t>PCB-131</t>
  </si>
  <si>
    <t>PCB-132</t>
  </si>
  <si>
    <t>PCB-133</t>
  </si>
  <si>
    <t>PCB-134/143</t>
  </si>
  <si>
    <t>PCB-135/151/154</t>
  </si>
  <si>
    <t>PCB-136</t>
  </si>
  <si>
    <t>PCB-137</t>
  </si>
  <si>
    <t>PCB-139/140</t>
  </si>
  <si>
    <t>PCB-141</t>
  </si>
  <si>
    <t>PCB-142</t>
  </si>
  <si>
    <t>PCB-144</t>
  </si>
  <si>
    <t>PCB-145</t>
  </si>
  <si>
    <t>PCB-146</t>
  </si>
  <si>
    <t>PCB-147/149</t>
  </si>
  <si>
    <t>PCB-148</t>
  </si>
  <si>
    <t>PCB-150</t>
  </si>
  <si>
    <t>PCB-152</t>
  </si>
  <si>
    <t>PCB-153/168</t>
  </si>
  <si>
    <t>PCB-155</t>
  </si>
  <si>
    <t>PCB-156/157</t>
  </si>
  <si>
    <t>PCB-158</t>
  </si>
  <si>
    <t>PCB-159</t>
  </si>
  <si>
    <t>PCB-161</t>
  </si>
  <si>
    <t>PCB-162</t>
  </si>
  <si>
    <t>PCB-164</t>
  </si>
  <si>
    <t>PCB-165</t>
  </si>
  <si>
    <t>PCB-167</t>
  </si>
  <si>
    <t>PCB-169</t>
  </si>
  <si>
    <t>PCB-170</t>
  </si>
  <si>
    <t>PCB-171/173</t>
  </si>
  <si>
    <t>PCB-172</t>
  </si>
  <si>
    <t>PCB-174</t>
  </si>
  <si>
    <t>PCB-175</t>
  </si>
  <si>
    <t>PCB-176</t>
  </si>
  <si>
    <t>PCB-177</t>
  </si>
  <si>
    <t>PCB-178</t>
  </si>
  <si>
    <t>PCB-179</t>
  </si>
  <si>
    <t>PCB-180/193</t>
  </si>
  <si>
    <t>PCB-181</t>
  </si>
  <si>
    <t>PCB-182</t>
  </si>
  <si>
    <t>PCB-183/185</t>
  </si>
  <si>
    <t>PCB-184</t>
  </si>
  <si>
    <t>PCB-186</t>
  </si>
  <si>
    <t>PCB-187</t>
  </si>
  <si>
    <t>PCB-188</t>
  </si>
  <si>
    <t>PCB-189</t>
  </si>
  <si>
    <t>PCB-190</t>
  </si>
  <si>
    <t>PCB-191</t>
  </si>
  <si>
    <t>PCB-192</t>
  </si>
  <si>
    <t>PCB-194</t>
  </si>
  <si>
    <t>PCB-195</t>
  </si>
  <si>
    <t>PCB-196</t>
  </si>
  <si>
    <t>PCB-197/200</t>
  </si>
  <si>
    <t>PCB-198/199</t>
  </si>
  <si>
    <t>PCB-201</t>
  </si>
  <si>
    <t>PCB-202</t>
  </si>
  <si>
    <t>PCB-203</t>
  </si>
  <si>
    <t>PCB-204</t>
  </si>
  <si>
    <t>PCB-205</t>
  </si>
  <si>
    <t>PCB-206</t>
  </si>
  <si>
    <t>PCB-207</t>
  </si>
  <si>
    <t>PCB-208</t>
  </si>
  <si>
    <t>PCB-209</t>
  </si>
  <si>
    <t>Total MonoCB</t>
  </si>
  <si>
    <t>Total DiCB</t>
  </si>
  <si>
    <t>Total TriCB</t>
  </si>
  <si>
    <t>Total TetraCB</t>
  </si>
  <si>
    <t>Total PentaCB</t>
  </si>
  <si>
    <t>Total HexaCB</t>
  </si>
  <si>
    <t>Total HeptaCB</t>
  </si>
  <si>
    <t>Total OctaCB</t>
  </si>
  <si>
    <t>Total NonaCB</t>
  </si>
  <si>
    <t>DecaCB</t>
  </si>
  <si>
    <t>Total PCB</t>
  </si>
  <si>
    <t>Disk blank 2</t>
  </si>
  <si>
    <t>Disk blank 3</t>
  </si>
  <si>
    <t>WG2329949-4</t>
  </si>
  <si>
    <t>WG2329949-5</t>
  </si>
  <si>
    <t>J,NJ</t>
  </si>
  <si>
    <t/>
  </si>
  <si>
    <t>NUJ</t>
  </si>
  <si>
    <t>NJ</t>
  </si>
  <si>
    <t>U</t>
  </si>
  <si>
    <t>EQ BLANK 3</t>
  </si>
  <si>
    <t>Sample</t>
  </si>
  <si>
    <t>MEL ID</t>
  </si>
  <si>
    <t>ALS ID</t>
  </si>
  <si>
    <t>Sample Date</t>
  </si>
  <si>
    <t>% detections</t>
  </si>
  <si>
    <t>CLAM BLANK #1</t>
  </si>
  <si>
    <t>CLAM BLANK #2</t>
  </si>
  <si>
    <t>CLAM BLANK #3</t>
  </si>
  <si>
    <t>L1876555-19</t>
  </si>
  <si>
    <t>L1876555-20</t>
  </si>
  <si>
    <t>L1876555-21</t>
  </si>
  <si>
    <t>River</t>
  </si>
  <si>
    <t>Spokane</t>
  </si>
  <si>
    <t>Lab</t>
  </si>
  <si>
    <t>Yakima</t>
  </si>
  <si>
    <t>Lot #</t>
  </si>
  <si>
    <t>Method Blank</t>
  </si>
  <si>
    <t>WG2329945-1</t>
  </si>
  <si>
    <t>WG2329945-4</t>
  </si>
  <si>
    <t>BDE 15</t>
  </si>
  <si>
    <t>BDE 32</t>
  </si>
  <si>
    <t>BDE 17/25</t>
  </si>
  <si>
    <t>BDE 28/33</t>
  </si>
  <si>
    <t>BDE 35</t>
  </si>
  <si>
    <t>BDE 37</t>
  </si>
  <si>
    <t>PBEB</t>
  </si>
  <si>
    <t>HBB</t>
  </si>
  <si>
    <t>BDE 75</t>
  </si>
  <si>
    <t>BDE 51</t>
  </si>
  <si>
    <t>BDE 49</t>
  </si>
  <si>
    <t>BDE 71</t>
  </si>
  <si>
    <t>BDE 47</t>
  </si>
  <si>
    <t>BDE 79</t>
  </si>
  <si>
    <t>BDE 66</t>
  </si>
  <si>
    <t>BDE 77</t>
  </si>
  <si>
    <t>BDE 100</t>
  </si>
  <si>
    <t>BDE 119/120</t>
  </si>
  <si>
    <t>BDE 99</t>
  </si>
  <si>
    <t>BDE 118</t>
  </si>
  <si>
    <t>BDE 85</t>
  </si>
  <si>
    <t>BDE 126</t>
  </si>
  <si>
    <t>BDE 105</t>
  </si>
  <si>
    <t>BDE 155</t>
  </si>
  <si>
    <t>BDE 154</t>
  </si>
  <si>
    <t>BDE 153</t>
  </si>
  <si>
    <t>BDE 140</t>
  </si>
  <si>
    <t>BDE 138/166</t>
  </si>
  <si>
    <t>BDE 156</t>
  </si>
  <si>
    <t>BDE 128</t>
  </si>
  <si>
    <t>BDE 184</t>
  </si>
  <si>
    <t>BDE 183</t>
  </si>
  <si>
    <t>BDE 191</t>
  </si>
  <si>
    <t>BDE 181</t>
  </si>
  <si>
    <t>BDE 190</t>
  </si>
  <si>
    <t>BDE 197</t>
  </si>
  <si>
    <t>BDE 203</t>
  </si>
  <si>
    <t>BDE 196</t>
  </si>
  <si>
    <t>BDE 208</t>
  </si>
  <si>
    <t>BDE 207</t>
  </si>
  <si>
    <t>BDE 206</t>
  </si>
  <si>
    <t>BDE 209</t>
  </si>
  <si>
    <t>WG2368527-1</t>
  </si>
  <si>
    <t>WG2368527-4</t>
  </si>
  <si>
    <t>Analysis Date</t>
  </si>
  <si>
    <t>CENT BLANK 1</t>
  </si>
  <si>
    <t>1612024-1</t>
  </si>
  <si>
    <t>L1872819-1</t>
  </si>
  <si>
    <t>PBDEs</t>
  </si>
  <si>
    <t>% detection</t>
  </si>
  <si>
    <t>t-PBDEs</t>
  </si>
  <si>
    <t>EQ Blank 2</t>
  </si>
  <si>
    <t>1608046-1</t>
  </si>
  <si>
    <t>L1810604-1</t>
  </si>
  <si>
    <t>Snohomish</t>
  </si>
  <si>
    <t>EQ 1 BLANK</t>
  </si>
  <si>
    <t>1606035-1</t>
  </si>
  <si>
    <t>L1782965-3</t>
  </si>
  <si>
    <t>CENT BLANK</t>
  </si>
  <si>
    <t>1702027-1</t>
  </si>
  <si>
    <t>L1890629-7</t>
  </si>
  <si>
    <t>R</t>
  </si>
  <si>
    <t xml:space="preserve">UJ </t>
  </si>
  <si>
    <t>matrix</t>
  </si>
  <si>
    <t>TRX Blank</t>
  </si>
  <si>
    <t>1606035-22</t>
  </si>
  <si>
    <t>L1782965-5</t>
  </si>
  <si>
    <t>whole water</t>
  </si>
  <si>
    <t>1608046-16</t>
  </si>
  <si>
    <t>L1810604-5</t>
  </si>
  <si>
    <t>1612024-21</t>
  </si>
  <si>
    <t>L1872819-3</t>
  </si>
  <si>
    <t>1702027-23</t>
  </si>
  <si>
    <t>L1890629-6</t>
  </si>
  <si>
    <t>CLAM FB</t>
  </si>
  <si>
    <t>1606035-17</t>
  </si>
  <si>
    <t>L1783722-4</t>
  </si>
  <si>
    <t>SPE</t>
  </si>
  <si>
    <t>1608046-15</t>
  </si>
  <si>
    <t>L1810917-4</t>
  </si>
  <si>
    <t xml:space="preserve"> NJ</t>
  </si>
  <si>
    <t>1612024-20</t>
  </si>
  <si>
    <t>L1872838-4</t>
  </si>
  <si>
    <t>CENT 712</t>
  </si>
  <si>
    <t>CENT 713</t>
  </si>
  <si>
    <t>CENT 712 SED</t>
  </si>
  <si>
    <t>CENT 713 SED</t>
  </si>
  <si>
    <t>1606035-19</t>
  </si>
  <si>
    <t>1606035-18</t>
  </si>
  <si>
    <t>1606035-21</t>
  </si>
  <si>
    <t>1606035-20</t>
  </si>
  <si>
    <t>L1782965-2</t>
  </si>
  <si>
    <t>L1782965-1</t>
  </si>
  <si>
    <t>L1783712-2</t>
  </si>
  <si>
    <t>L1783712-1</t>
  </si>
  <si>
    <t>filtered water</t>
  </si>
  <si>
    <t>sediment</t>
  </si>
  <si>
    <t>units</t>
  </si>
  <si>
    <t>pg</t>
  </si>
  <si>
    <t>pg/g</t>
  </si>
  <si>
    <t>Can 2</t>
  </si>
  <si>
    <t>Can 3</t>
  </si>
  <si>
    <t>Can 5</t>
  </si>
  <si>
    <t>1606035-23</t>
  </si>
  <si>
    <t>1606035-24</t>
  </si>
  <si>
    <t>1606035-25</t>
  </si>
  <si>
    <t>L1782965-6</t>
  </si>
  <si>
    <t>L1782965-7</t>
  </si>
  <si>
    <t>L1782965-8</t>
  </si>
  <si>
    <t>NJUJ</t>
  </si>
  <si>
    <t>CLAM 236</t>
  </si>
  <si>
    <t>CLAM 248</t>
  </si>
  <si>
    <t>CLAM 276</t>
  </si>
  <si>
    <t>1606035-14</t>
  </si>
  <si>
    <t>1606035-15</t>
  </si>
  <si>
    <t>1606035-16</t>
  </si>
  <si>
    <t>L1783722-1</t>
  </si>
  <si>
    <t>L1783722-2</t>
  </si>
  <si>
    <t>L1783722-3</t>
  </si>
  <si>
    <t xml:space="preserve"> J</t>
  </si>
  <si>
    <t>1608046-20</t>
  </si>
  <si>
    <t>1608046-21</t>
  </si>
  <si>
    <t>L1810604-4</t>
  </si>
  <si>
    <t>L1810604-3</t>
  </si>
  <si>
    <t>1608046-22</t>
  </si>
  <si>
    <t>1608046-23</t>
  </si>
  <si>
    <t>L1810924-2</t>
  </si>
  <si>
    <t>L1810924-1</t>
  </si>
  <si>
    <t>YAK CAN 1</t>
  </si>
  <si>
    <t>YAK CAN 2</t>
  </si>
  <si>
    <t>YAK CAN 3</t>
  </si>
  <si>
    <t>1608046-17</t>
  </si>
  <si>
    <t>1608046-18</t>
  </si>
  <si>
    <t>1608046-19</t>
  </si>
  <si>
    <t>L1810604-6</t>
  </si>
  <si>
    <t>L1810604-7</t>
  </si>
  <si>
    <t>L1810604-8</t>
  </si>
  <si>
    <t>CLAM 240</t>
  </si>
  <si>
    <t>1608046-12</t>
  </si>
  <si>
    <t>1608046-13</t>
  </si>
  <si>
    <t>1608046-14</t>
  </si>
  <si>
    <t>L1810917-1</t>
  </si>
  <si>
    <t>L1810917-2</t>
  </si>
  <si>
    <t>L1810917-3</t>
  </si>
  <si>
    <t>1612024-25</t>
  </si>
  <si>
    <t>1612024-26</t>
  </si>
  <si>
    <t>1612024-27</t>
  </si>
  <si>
    <t>1612024-28</t>
  </si>
  <si>
    <t>L1872819-7</t>
  </si>
  <si>
    <t>L1872819-8</t>
  </si>
  <si>
    <t>L1872836-1</t>
  </si>
  <si>
    <t>L1872836-2</t>
  </si>
  <si>
    <t>% Detections</t>
  </si>
  <si>
    <t>SNOH CAN 1</t>
  </si>
  <si>
    <t>SNOH CAN 2</t>
  </si>
  <si>
    <t>SNOH CAN 3</t>
  </si>
  <si>
    <t>1612024-22</t>
  </si>
  <si>
    <t>1612024-23</t>
  </si>
  <si>
    <t>1612024-24</t>
  </si>
  <si>
    <t>L1872819-4</t>
  </si>
  <si>
    <t>L1872819-5</t>
  </si>
  <si>
    <t>L1872819-6</t>
  </si>
  <si>
    <t>CLAM 236 FRONT</t>
  </si>
  <si>
    <t>CLAM 248 FRONT</t>
  </si>
  <si>
    <t>CLAM 240 FRONT</t>
  </si>
  <si>
    <t>1612024-15</t>
  </si>
  <si>
    <t>1612024-17</t>
  </si>
  <si>
    <t>1612024-19</t>
  </si>
  <si>
    <t>L1872838-1</t>
  </si>
  <si>
    <t>L1872838-2</t>
  </si>
  <si>
    <t>L1872838-3</t>
  </si>
  <si>
    <t>1702027-24</t>
  </si>
  <si>
    <t>1702027-25</t>
  </si>
  <si>
    <t>1702027-26</t>
  </si>
  <si>
    <t>1702027-27</t>
  </si>
  <si>
    <t>L1890629-4</t>
  </si>
  <si>
    <t>L1890629-5</t>
  </si>
  <si>
    <t>L1890624-1</t>
  </si>
  <si>
    <t>L1890624-2</t>
  </si>
  <si>
    <t>SPOK CAN 1</t>
  </si>
  <si>
    <t>SPOK CAN 2</t>
  </si>
  <si>
    <t>SPOK CAN 3</t>
  </si>
  <si>
    <t>1702027-20</t>
  </si>
  <si>
    <t>1702027-21</t>
  </si>
  <si>
    <t>1702027-22</t>
  </si>
  <si>
    <t>L1890629-1</t>
  </si>
  <si>
    <t>L1890629-2</t>
  </si>
  <si>
    <t>L1890629-3</t>
  </si>
  <si>
    <t xml:space="preserve"> U</t>
  </si>
  <si>
    <t>1702027-14</t>
  </si>
  <si>
    <t>1702027-16</t>
  </si>
  <si>
    <t>1702027-18</t>
  </si>
  <si>
    <t>L1890616-1</t>
  </si>
  <si>
    <t>L1890616-2</t>
  </si>
  <si>
    <t>L1890616-3</t>
  </si>
  <si>
    <t>20L</t>
  </si>
  <si>
    <t>CLAM</t>
  </si>
  <si>
    <t>method</t>
  </si>
  <si>
    <t>&lt;0.54</t>
  </si>
  <si>
    <t>&lt;0.85</t>
  </si>
  <si>
    <t>&lt;1.2</t>
  </si>
  <si>
    <t>&lt;0.55</t>
  </si>
  <si>
    <t>&lt;1.0</t>
  </si>
  <si>
    <t>&lt;0.56</t>
  </si>
  <si>
    <t>&lt;1.4</t>
  </si>
  <si>
    <t>&lt;0.75</t>
  </si>
  <si>
    <t>&lt;2.2</t>
  </si>
  <si>
    <t>&lt;0.61</t>
  </si>
  <si>
    <t>&lt;0.87</t>
  </si>
  <si>
    <t>&lt;2.3</t>
  </si>
  <si>
    <t>&lt;2.7</t>
  </si>
  <si>
    <t>&lt;1.1</t>
  </si>
  <si>
    <t>&lt;0.77</t>
  </si>
  <si>
    <t>&lt;0.58</t>
  </si>
  <si>
    <t>&lt;0.50</t>
  </si>
  <si>
    <t>&lt;0.86</t>
  </si>
  <si>
    <t>&lt;0.69</t>
  </si>
  <si>
    <t>&lt;2.6</t>
  </si>
  <si>
    <t>&lt;1.6</t>
  </si>
  <si>
    <t>&lt;3.4</t>
  </si>
  <si>
    <t>&lt;1.9</t>
  </si>
  <si>
    <t>&lt;0.76</t>
  </si>
  <si>
    <t>&lt;0.94</t>
  </si>
  <si>
    <t>&lt;2.1</t>
  </si>
  <si>
    <t>&lt;0.89</t>
  </si>
  <si>
    <t>&lt;0.90</t>
  </si>
  <si>
    <t>&lt;0.93</t>
  </si>
  <si>
    <t>&lt;0.70</t>
  </si>
  <si>
    <t>&lt;0.79</t>
  </si>
  <si>
    <t>&lt;3.6</t>
  </si>
  <si>
    <t>&lt;3.2</t>
  </si>
  <si>
    <t>&lt;2.5</t>
  </si>
  <si>
    <t>&lt;0.95</t>
  </si>
  <si>
    <t>&lt;0.57</t>
  </si>
  <si>
    <t>&lt;0.63</t>
  </si>
  <si>
    <t>&lt;0.91</t>
  </si>
  <si>
    <t>&lt;0.67</t>
  </si>
  <si>
    <t>&lt;0.98</t>
  </si>
  <si>
    <t>&lt;1.3</t>
  </si>
  <si>
    <t>&lt;2.4</t>
  </si>
  <si>
    <t>&lt;0.72</t>
  </si>
  <si>
    <t>&lt;0.80</t>
  </si>
  <si>
    <t>&lt;0.84</t>
  </si>
  <si>
    <t>&lt;0.71</t>
  </si>
  <si>
    <t>&lt;0.53</t>
  </si>
  <si>
    <t>&lt;0.51</t>
  </si>
  <si>
    <t>&lt;0.83</t>
  </si>
  <si>
    <t>&lt;0.81</t>
  </si>
  <si>
    <t>&lt;0.52</t>
  </si>
  <si>
    <t>&lt;0.64</t>
  </si>
  <si>
    <t>&lt;0.66</t>
  </si>
  <si>
    <t>&lt;2.9</t>
  </si>
  <si>
    <t>&lt;0.73</t>
  </si>
  <si>
    <t>&lt;0.82</t>
  </si>
  <si>
    <t>&lt;0.68</t>
  </si>
  <si>
    <t>&lt;0.97</t>
  </si>
  <si>
    <t>&lt;0.62</t>
  </si>
  <si>
    <t>&lt;0.60</t>
  </si>
  <si>
    <t>&lt;1.5</t>
  </si>
  <si>
    <t>&lt;3.5</t>
  </si>
  <si>
    <t>&lt;0.59</t>
  </si>
  <si>
    <t>&lt;0.65</t>
  </si>
  <si>
    <t>&lt;3.0</t>
  </si>
  <si>
    <t>L1860754-19</t>
  </si>
  <si>
    <t>L1860754-20</t>
  </si>
  <si>
    <t>L1860754-21</t>
  </si>
  <si>
    <t>0450114</t>
  </si>
  <si>
    <t>13C12-PCB-001</t>
  </si>
  <si>
    <t>13C12-PCB-003</t>
  </si>
  <si>
    <t>13C12-PCB-004</t>
  </si>
  <si>
    <t>13C12-PCB-015</t>
  </si>
  <si>
    <t>13C12-PCB-019</t>
  </si>
  <si>
    <t>13C12-PCB-037</t>
  </si>
  <si>
    <t>13C12-PCB-054</t>
  </si>
  <si>
    <t>13C12-PCB-081</t>
  </si>
  <si>
    <t>13C12-PCB-077</t>
  </si>
  <si>
    <t>13C12-PCB-104</t>
  </si>
  <si>
    <t>13C12-PCB-123</t>
  </si>
  <si>
    <t>13C12-PCB-118</t>
  </si>
  <si>
    <t>13C12-PCB-114</t>
  </si>
  <si>
    <t>13C12-PCB-105</t>
  </si>
  <si>
    <t>13C12-PCB-126</t>
  </si>
  <si>
    <t>13C12-PCB-155</t>
  </si>
  <si>
    <t>13C12-PCB-167</t>
  </si>
  <si>
    <t>13C12-PCB-169</t>
  </si>
  <si>
    <t>13C12-PCB-188</t>
  </si>
  <si>
    <t>13C12-PCB-189</t>
  </si>
  <si>
    <t>13C12-PCB-202</t>
  </si>
  <si>
    <t>13C12-PCB-205</t>
  </si>
  <si>
    <t>13C12-PCB-208</t>
  </si>
  <si>
    <t>13C12-PCB-206</t>
  </si>
  <si>
    <t>13C12-PCB-209</t>
  </si>
  <si>
    <t>13C12-PCB-028</t>
  </si>
  <si>
    <t>13C12-PCB-111</t>
  </si>
  <si>
    <t>13C12-PCB-178</t>
  </si>
  <si>
    <t>Sed</t>
  </si>
  <si>
    <t>13C12 BDE 100</t>
  </si>
  <si>
    <t>13C12 BDE 126</t>
  </si>
  <si>
    <t>13C12 BDE 154</t>
  </si>
  <si>
    <t>13C12 BDE 153</t>
  </si>
  <si>
    <t>13C12 BDE 183</t>
  </si>
  <si>
    <t>13C12 BDE 197</t>
  </si>
  <si>
    <t>13C12 BDE 207</t>
  </si>
  <si>
    <t>13C12 BDE 209</t>
  </si>
  <si>
    <t xml:space="preserve"> </t>
  </si>
  <si>
    <t xml:space="preserve"> NUJ</t>
  </si>
  <si>
    <t>pH</t>
  </si>
  <si>
    <t>DO (mg/L)</t>
  </si>
  <si>
    <t>depth (m)</t>
  </si>
  <si>
    <t>ns</t>
  </si>
  <si>
    <t>compound</t>
  </si>
  <si>
    <t>13C12-PCB-156</t>
  </si>
  <si>
    <t>n</t>
  </si>
  <si>
    <t>mean</t>
  </si>
  <si>
    <t>median</t>
  </si>
  <si>
    <t>Table E-1: Summary of % recovery of labelled PCB compounds from all samples</t>
  </si>
  <si>
    <t>13C12 BDE 138</t>
  </si>
  <si>
    <t xml:space="preserve">13C12 BDE 15 </t>
  </si>
  <si>
    <t xml:space="preserve">13C12 BDE 28 </t>
  </si>
  <si>
    <t xml:space="preserve">13C12 BDE 47 </t>
  </si>
  <si>
    <t xml:space="preserve">13C12 BDE 77 </t>
  </si>
  <si>
    <t xml:space="preserve">13C12 BDE 99 </t>
  </si>
  <si>
    <t>13C6 HBB - 20</t>
  </si>
  <si>
    <t>13C6 HBB - Se</t>
  </si>
  <si>
    <t>Table E-2: Summary of % recovery of labelled PCB compounds from all samples</t>
  </si>
  <si>
    <t>Sediment</t>
  </si>
  <si>
    <t>Water (20L)</t>
  </si>
  <si>
    <t>Method</t>
  </si>
  <si>
    <t>Parameter</t>
  </si>
  <si>
    <t>minimum</t>
  </si>
  <si>
    <t>maximum</t>
  </si>
  <si>
    <t>standard deviation</t>
  </si>
  <si>
    <t>95% confidence interval</t>
  </si>
  <si>
    <t>lower confidence limit</t>
  </si>
  <si>
    <t>upper confidence limit</t>
  </si>
  <si>
    <t>limit of quantitation (LOQ)</t>
  </si>
  <si>
    <t>estimated detection limit (EDL)</t>
  </si>
  <si>
    <t>Table A-2: Summary of the Estimated Detection Limits (EDLs) and Limits of Quantitation (LOQ) across all sample media for PCBs by congener.</t>
  </si>
  <si>
    <t>Table A-3: Summary of the Estimated Detection Limits (EDLs) and Limits of Quantitation (LOQ) across all sample media for PBDEs by congener.</t>
  </si>
  <si>
    <t>no data recorded</t>
  </si>
  <si>
    <t>conductivity (uS/cm)</t>
  </si>
  <si>
    <t>temperature (deg C)</t>
  </si>
  <si>
    <t>Table C-1: PCB results from the Spokane River (6/10/2016).</t>
  </si>
  <si>
    <t>Table D-2: PBDE results from the Yakima River (8/4/2016).</t>
  </si>
  <si>
    <t>Table D-1: PBDE results from the Spokane River (6/10/2016).</t>
  </si>
  <si>
    <t>Table C-2: PCB results from the Yakima River (8/4/2016).</t>
  </si>
  <si>
    <t>Table C-3: PCB results from the Snohomish River (12/15/2016).</t>
  </si>
  <si>
    <t>Table C-4: PCB results from the Spokane River (2/14/2016).</t>
  </si>
  <si>
    <t>Table D-3: PBDE results from the Snohomish River (12/15/2016).</t>
  </si>
  <si>
    <t>Table D-4: PBDE results from the Spokane River (2/14/2016).</t>
  </si>
  <si>
    <t>Total PCB (pg)</t>
  </si>
  <si>
    <t>Total PCB (pg/L)</t>
  </si>
  <si>
    <t>Total PBDE (pg/L)</t>
  </si>
  <si>
    <t>Total PBDEs (pg)</t>
  </si>
  <si>
    <t>MEL sample ID</t>
  </si>
  <si>
    <t>ALS sample ID</t>
  </si>
  <si>
    <t>Batch method blank</t>
  </si>
  <si>
    <t>Sample name</t>
  </si>
  <si>
    <t>sample date</t>
  </si>
  <si>
    <t>EQ Blank - centrifuge</t>
  </si>
  <si>
    <t>water</t>
  </si>
  <si>
    <t>1605061-2</t>
  </si>
  <si>
    <t>L1771438-2</t>
  </si>
  <si>
    <t>WG2314653-1</t>
  </si>
  <si>
    <t>1605061-3</t>
  </si>
  <si>
    <t>WG2314162-1</t>
  </si>
  <si>
    <t>SPE Blank 1</t>
  </si>
  <si>
    <t>EQ Blank - CLAM</t>
  </si>
  <si>
    <t>WG2329971-1</t>
  </si>
  <si>
    <t>EQ 1 Blank</t>
  </si>
  <si>
    <t>WG2329949-1</t>
  </si>
  <si>
    <t>SPE Blank 2</t>
  </si>
  <si>
    <t>SPE Blank 3</t>
  </si>
  <si>
    <t>centrifuge</t>
  </si>
  <si>
    <t>WG2328890-1</t>
  </si>
  <si>
    <t>composite grab</t>
  </si>
  <si>
    <t>CAN 2</t>
  </si>
  <si>
    <t>CAN 3</t>
  </si>
  <si>
    <t>CAN 5</t>
  </si>
  <si>
    <t>WG2344990-1</t>
  </si>
  <si>
    <t>CLAM disk blank #1</t>
  </si>
  <si>
    <t>CLAM disk blank #2</t>
  </si>
  <si>
    <t>CLAM disk blank #3</t>
  </si>
  <si>
    <t>WG2368630-1</t>
  </si>
  <si>
    <t>Cent Blank 1</t>
  </si>
  <si>
    <t>WG2368529-1</t>
  </si>
  <si>
    <t>WG2368631-1</t>
  </si>
  <si>
    <t>CLAM 236 front</t>
  </si>
  <si>
    <t>CLAM 248 front</t>
  </si>
  <si>
    <t>CLAM 240 front</t>
  </si>
  <si>
    <t>WG2459201-1</t>
  </si>
  <si>
    <t>WG2492218-1</t>
  </si>
  <si>
    <t>WG2498475-1</t>
  </si>
  <si>
    <t>na</t>
  </si>
  <si>
    <t>WG2521934-1</t>
  </si>
  <si>
    <t>WG2461866-1</t>
  </si>
  <si>
    <t>Table B-1: Chain of custody for all samples detailing lab numbers and corresponding lab method blanks used for censoring.</t>
  </si>
  <si>
    <t>Total absolute PCB</t>
  </si>
  <si>
    <t>total absolute PBDEs</t>
  </si>
  <si>
    <t>Spokane 2016</t>
  </si>
  <si>
    <t>M,J</t>
  </si>
  <si>
    <t>media</t>
  </si>
  <si>
    <t>XAD</t>
  </si>
  <si>
    <t>XAD-DI</t>
  </si>
  <si>
    <t>WG2641620-1</t>
  </si>
  <si>
    <t>solvent</t>
  </si>
  <si>
    <t>WG2641624-1</t>
  </si>
  <si>
    <t>Spokane 2017</t>
  </si>
  <si>
    <t>Table B-2: PCB and PBDE results for the laboratory method blanks for all media.</t>
  </si>
  <si>
    <t>sample type</t>
  </si>
  <si>
    <t>Table B-4: PCB results for the in situ SPE blanks</t>
  </si>
  <si>
    <t>Table B-5: PCB and PBDE results for the equipment blank of the centrifuge system.</t>
  </si>
  <si>
    <t>Table B-6: PCB and PBDE results of the transfer blanks (20L of laboratory DI) for the large volume composite samples.</t>
  </si>
  <si>
    <t>Table B-7: PCB results of the in situ SPE (C.L.A.M.) disk field blanks.</t>
  </si>
  <si>
    <t>Table B-8: Conventional water quality measurements using a multi-probe sonde.</t>
  </si>
  <si>
    <t>Sed = centrifuge sediment</t>
  </si>
  <si>
    <t>SPE = solid phase extraction disk for CLAM</t>
  </si>
  <si>
    <t>Deca</t>
  </si>
  <si>
    <t>CANISTER PROOF</t>
  </si>
  <si>
    <t>DI WATER + AMBER BOTTLE PROOF</t>
  </si>
  <si>
    <t>FLUOROCARBON VITON O-RING PROOF</t>
  </si>
  <si>
    <t>&lt;1.7</t>
  </si>
  <si>
    <t>&lt;0.88</t>
  </si>
  <si>
    <t>&lt;2.8</t>
  </si>
  <si>
    <t>&lt;0.78</t>
  </si>
  <si>
    <t>&lt;1.8</t>
  </si>
  <si>
    <t>&lt;0.74</t>
  </si>
  <si>
    <t>&lt;4.3</t>
  </si>
  <si>
    <t>&lt;0.92</t>
  </si>
  <si>
    <t>Sample Name</t>
  </si>
  <si>
    <t>ALS Sample ID</t>
  </si>
  <si>
    <t>Extraction Date</t>
  </si>
  <si>
    <t>Target Analytes</t>
  </si>
  <si>
    <t>L1877156-1</t>
  </si>
  <si>
    <t>&lt;4.1</t>
  </si>
  <si>
    <t>&lt;3.8</t>
  </si>
  <si>
    <t>&lt;4.4</t>
  </si>
  <si>
    <t>&lt;6.1</t>
  </si>
  <si>
    <t>&lt;6.5</t>
  </si>
  <si>
    <t>&lt;20</t>
  </si>
  <si>
    <t>&lt;7.0</t>
  </si>
  <si>
    <t>&lt;3.1</t>
  </si>
  <si>
    <t>&lt;12</t>
  </si>
  <si>
    <t>&lt;69</t>
  </si>
  <si>
    <t>&lt;31</t>
  </si>
  <si>
    <t>&lt;18</t>
  </si>
  <si>
    <t>&lt;16</t>
  </si>
  <si>
    <t>&lt;13</t>
  </si>
  <si>
    <t>&lt;42</t>
  </si>
  <si>
    <t>&lt;54</t>
  </si>
  <si>
    <t>&lt;5.4</t>
  </si>
  <si>
    <t>&lt;4.8</t>
  </si>
  <si>
    <t>&lt;5.2</t>
  </si>
  <si>
    <t>&lt;5.8</t>
  </si>
  <si>
    <t>&lt;4.7</t>
  </si>
  <si>
    <t>&lt;5.1</t>
  </si>
  <si>
    <t>&lt;5.7</t>
  </si>
  <si>
    <t>&lt;26</t>
  </si>
  <si>
    <t>&lt;5.3</t>
  </si>
  <si>
    <t>&lt;4.2</t>
  </si>
  <si>
    <t>&lt;93</t>
  </si>
  <si>
    <t>&lt;36</t>
  </si>
  <si>
    <t>&lt;3.3</t>
  </si>
  <si>
    <t>&lt;25</t>
  </si>
  <si>
    <t>&lt;57</t>
  </si>
  <si>
    <t>&lt;19</t>
  </si>
  <si>
    <t>&lt;11</t>
  </si>
  <si>
    <t>&lt;29</t>
  </si>
  <si>
    <t>&lt;35</t>
  </si>
  <si>
    <t>&lt;6.9</t>
  </si>
  <si>
    <t>&lt;80</t>
  </si>
  <si>
    <t>&lt;5.0</t>
  </si>
  <si>
    <t>&lt;33</t>
  </si>
  <si>
    <t>&lt;15</t>
  </si>
  <si>
    <t>&lt;8.6</t>
  </si>
  <si>
    <t>&lt;17</t>
  </si>
  <si>
    <t>&lt;7.4</t>
  </si>
  <si>
    <t>DI WATER PROOF</t>
  </si>
  <si>
    <t>L1876932-13</t>
  </si>
  <si>
    <t>L1876932-12</t>
  </si>
  <si>
    <t>&lt;0.99</t>
  </si>
  <si>
    <t>PCB-095</t>
  </si>
  <si>
    <t>PCB-093/098/100/102</t>
  </si>
  <si>
    <t>PCB-085/110/115/116/117</t>
  </si>
  <si>
    <t>PCB-135/151</t>
  </si>
  <si>
    <t>PCB-154</t>
  </si>
  <si>
    <t>PCB-137/164</t>
  </si>
  <si>
    <t>PCB-129/138/163</t>
  </si>
  <si>
    <t>PCB-160</t>
  </si>
  <si>
    <t>PCB-183</t>
  </si>
  <si>
    <t>PCB-185</t>
  </si>
  <si>
    <t>PCB-197</t>
  </si>
  <si>
    <t>PCB-200</t>
  </si>
  <si>
    <t>L1876555-12</t>
  </si>
  <si>
    <t>pg/L</t>
  </si>
  <si>
    <t>&lt;2.0</t>
  </si>
  <si>
    <t>&lt;4.0</t>
  </si>
  <si>
    <t>&lt;0.96</t>
  </si>
  <si>
    <t>&lt;0.48</t>
  </si>
  <si>
    <t>&lt;0.33</t>
  </si>
  <si>
    <t>&lt;0.40</t>
  </si>
  <si>
    <t>&lt;0.36</t>
  </si>
  <si>
    <t>&lt;0.41</t>
  </si>
  <si>
    <t>&lt;0.49</t>
  </si>
  <si>
    <t>&lt;0.46</t>
  </si>
  <si>
    <t>&lt;0.43</t>
  </si>
  <si>
    <t>&lt;0.42</t>
  </si>
  <si>
    <t>&lt;0.39</t>
  </si>
  <si>
    <t>&lt;0.38</t>
  </si>
  <si>
    <t>&lt;0.47</t>
  </si>
  <si>
    <t>&lt;0.45</t>
  </si>
  <si>
    <t>&lt;0.44</t>
  </si>
  <si>
    <t>L1876555-11</t>
  </si>
  <si>
    <t>&lt;0.35</t>
  </si>
  <si>
    <t>L1860754-12</t>
  </si>
  <si>
    <t>&lt;3.7</t>
  </si>
  <si>
    <t>&lt;4.5</t>
  </si>
  <si>
    <t>&lt;9.4</t>
  </si>
  <si>
    <t>&lt;4.6</t>
  </si>
  <si>
    <t>L1860754-11</t>
  </si>
  <si>
    <t>&lt;6.2</t>
  </si>
  <si>
    <t>&lt;5.6</t>
  </si>
  <si>
    <t>&lt;8.9</t>
  </si>
  <si>
    <t>&lt;14</t>
  </si>
  <si>
    <t>&lt;6.8</t>
  </si>
  <si>
    <t>&lt;6.4</t>
  </si>
  <si>
    <t>&lt;24</t>
  </si>
  <si>
    <t>t-BDE</t>
  </si>
  <si>
    <t>HI VOL FILTER PROOF (XAD-2)</t>
  </si>
  <si>
    <t>Table B-3: PCB results for the sample container blanks.</t>
  </si>
  <si>
    <t>Table B-3 (cont'd): PBDE results for the sample container blanks.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</si>
</sst>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Fill="1"/>
    <xf numFmtId="0" fontId="0" fillId="0" borderId="0" xfId="0" applyNumberFormat="1"/>
    <xf numFmtId="0" fontId="0" fillId="0" borderId="0" xfId="0" applyFont="1"/>
    <xf numFmtId="0" fontId="2" fillId="0" borderId="0" xfId="1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0" borderId="0" xfId="0" quotePrefix="1" applyAlignment="1">
      <alignment horizontal="center"/>
    </xf>
    <xf numFmtId="2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164" fontId="0" fillId="0" borderId="0" xfId="0" applyNumberFormat="1" applyBorder="1"/>
    <xf numFmtId="164" fontId="0" fillId="0" borderId="2" xfId="0" applyNumberFormat="1" applyBorder="1"/>
    <xf numFmtId="2" fontId="0" fillId="0" borderId="0" xfId="0" applyNumberFormat="1" applyBorder="1"/>
    <xf numFmtId="2" fontId="0" fillId="0" borderId="2" xfId="0" applyNumberForma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2" fontId="0" fillId="0" borderId="6" xfId="0" applyNumberFormat="1" applyBorder="1"/>
    <xf numFmtId="2" fontId="0" fillId="0" borderId="8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4" xfId="0" applyNumberFormat="1" applyBorder="1"/>
    <xf numFmtId="164" fontId="0" fillId="0" borderId="3" xfId="0" applyNumberFormat="1" applyBorder="1"/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14" fontId="0" fillId="0" borderId="6" xfId="0" applyNumberFormat="1" applyBorder="1"/>
    <xf numFmtId="22" fontId="0" fillId="0" borderId="6" xfId="0" applyNumberFormat="1" applyBorder="1"/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1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81"/>
  <sheetViews>
    <sheetView workbookViewId="0">
      <selection activeCell="E4" sqref="E4:L4"/>
    </sheetView>
  </sheetViews>
  <sheetFormatPr defaultRowHeight="14.4" x14ac:dyDescent="0.3"/>
  <cols>
    <col min="1" max="2" width="11.5546875" customWidth="1"/>
    <col min="3" max="3" width="10.33203125" customWidth="1"/>
    <col min="4" max="4" width="5.88671875" bestFit="1" customWidth="1"/>
    <col min="5" max="5" width="8.109375" bestFit="1" customWidth="1"/>
    <col min="6" max="6" width="8.44140625" bestFit="1" customWidth="1"/>
    <col min="7" max="7" width="12.5546875" bestFit="1" customWidth="1"/>
    <col min="8" max="8" width="11.44140625" bestFit="1" customWidth="1"/>
    <col min="9" max="9" width="12.5546875" bestFit="1" customWidth="1"/>
    <col min="10" max="10" width="12.109375" bestFit="1" customWidth="1"/>
    <col min="11" max="11" width="12.88671875" bestFit="1" customWidth="1"/>
    <col min="12" max="12" width="12.5546875" bestFit="1" customWidth="1"/>
    <col min="13" max="13" width="6.44140625" bestFit="1" customWidth="1"/>
    <col min="14" max="14" width="8.6640625" bestFit="1" customWidth="1"/>
    <col min="15" max="15" width="9" bestFit="1" customWidth="1"/>
    <col min="16" max="21" width="12" bestFit="1" customWidth="1"/>
  </cols>
  <sheetData>
    <row r="1" spans="1:21" x14ac:dyDescent="0.3">
      <c r="A1" s="13" t="s">
        <v>545</v>
      </c>
      <c r="B1" s="13"/>
    </row>
    <row r="3" spans="1:21" x14ac:dyDescent="0.3">
      <c r="A3" s="21"/>
      <c r="B3" s="21"/>
      <c r="C3" s="21"/>
      <c r="D3" s="45" t="s">
        <v>544</v>
      </c>
      <c r="E3" s="46"/>
      <c r="F3" s="46"/>
      <c r="G3" s="46"/>
      <c r="H3" s="46"/>
      <c r="I3" s="46"/>
      <c r="J3" s="46"/>
      <c r="K3" s="46"/>
      <c r="L3" s="47"/>
      <c r="M3" s="45" t="s">
        <v>543</v>
      </c>
      <c r="N3" s="46"/>
      <c r="O3" s="46"/>
      <c r="P3" s="46"/>
      <c r="Q3" s="46"/>
      <c r="R3" s="46"/>
      <c r="S3" s="46"/>
      <c r="T3" s="46"/>
      <c r="U3" s="47"/>
    </row>
    <row r="4" spans="1:21" x14ac:dyDescent="0.3">
      <c r="A4" s="22" t="s">
        <v>535</v>
      </c>
      <c r="B4" s="22" t="s">
        <v>536</v>
      </c>
      <c r="C4" s="22" t="s">
        <v>305</v>
      </c>
      <c r="D4" s="23" t="s">
        <v>520</v>
      </c>
      <c r="E4" s="22" t="s">
        <v>537</v>
      </c>
      <c r="F4" s="22" t="s">
        <v>538</v>
      </c>
      <c r="G4" s="22" t="s">
        <v>521</v>
      </c>
      <c r="H4" s="22" t="s">
        <v>522</v>
      </c>
      <c r="I4" s="22" t="s">
        <v>539</v>
      </c>
      <c r="J4" s="22" t="s">
        <v>540</v>
      </c>
      <c r="K4" s="22" t="s">
        <v>541</v>
      </c>
      <c r="L4" s="24" t="s">
        <v>542</v>
      </c>
      <c r="M4" s="23" t="s">
        <v>520</v>
      </c>
      <c r="N4" s="22" t="s">
        <v>537</v>
      </c>
      <c r="O4" s="22" t="s">
        <v>538</v>
      </c>
      <c r="P4" s="22" t="s">
        <v>521</v>
      </c>
      <c r="Q4" s="22" t="s">
        <v>522</v>
      </c>
      <c r="R4" s="22" t="s">
        <v>539</v>
      </c>
      <c r="S4" s="22" t="s">
        <v>540</v>
      </c>
      <c r="T4" s="22" t="s">
        <v>541</v>
      </c>
      <c r="U4" s="24" t="s">
        <v>542</v>
      </c>
    </row>
    <row r="5" spans="1:21" x14ac:dyDescent="0.3">
      <c r="A5" t="s">
        <v>404</v>
      </c>
      <c r="B5" t="s">
        <v>9</v>
      </c>
      <c r="C5" t="s">
        <v>306</v>
      </c>
      <c r="D5" s="15">
        <v>14</v>
      </c>
      <c r="E5" s="16">
        <v>0.5</v>
      </c>
      <c r="F5" s="16">
        <v>1.5</v>
      </c>
      <c r="G5" s="19">
        <v>0.57714285714285696</v>
      </c>
      <c r="H5" s="16">
        <v>0.5</v>
      </c>
      <c r="I5" s="19">
        <v>0.26612398994073799</v>
      </c>
      <c r="J5" s="19">
        <v>0.13940170940013899</v>
      </c>
      <c r="K5" s="19">
        <v>0.437741147742718</v>
      </c>
      <c r="L5" s="20">
        <v>0.71654456654299703</v>
      </c>
      <c r="M5" s="15">
        <v>14</v>
      </c>
      <c r="N5" s="16">
        <v>25</v>
      </c>
      <c r="O5" s="16">
        <v>25</v>
      </c>
      <c r="P5" s="17">
        <v>25</v>
      </c>
      <c r="Q5" s="17">
        <v>25</v>
      </c>
      <c r="R5" s="17">
        <v>0</v>
      </c>
      <c r="S5" s="17">
        <v>0</v>
      </c>
      <c r="T5" s="17">
        <v>25</v>
      </c>
      <c r="U5" s="18">
        <v>25</v>
      </c>
    </row>
    <row r="6" spans="1:21" x14ac:dyDescent="0.3">
      <c r="A6" t="s">
        <v>404</v>
      </c>
      <c r="B6" t="s">
        <v>10</v>
      </c>
      <c r="C6" t="s">
        <v>306</v>
      </c>
      <c r="D6" s="15">
        <v>14</v>
      </c>
      <c r="E6" s="16">
        <v>0.5</v>
      </c>
      <c r="F6" s="16">
        <v>1.5</v>
      </c>
      <c r="G6" s="19">
        <v>0.58071428571428596</v>
      </c>
      <c r="H6" s="16">
        <v>0.5</v>
      </c>
      <c r="I6" s="19">
        <v>0.26592261123273297</v>
      </c>
      <c r="J6" s="19">
        <v>0.13929622272026901</v>
      </c>
      <c r="K6" s="19">
        <v>0.44141806299401698</v>
      </c>
      <c r="L6" s="20">
        <v>0.72001050843455505</v>
      </c>
      <c r="M6" s="15">
        <v>14</v>
      </c>
      <c r="N6" s="16">
        <v>25</v>
      </c>
      <c r="O6" s="16">
        <v>25</v>
      </c>
      <c r="P6" s="17">
        <v>25</v>
      </c>
      <c r="Q6" s="17">
        <v>25</v>
      </c>
      <c r="R6" s="17">
        <v>0</v>
      </c>
      <c r="S6" s="17">
        <v>0</v>
      </c>
      <c r="T6" s="17">
        <v>25</v>
      </c>
      <c r="U6" s="18">
        <v>25</v>
      </c>
    </row>
    <row r="7" spans="1:21" x14ac:dyDescent="0.3">
      <c r="A7" t="s">
        <v>404</v>
      </c>
      <c r="B7" t="s">
        <v>11</v>
      </c>
      <c r="C7" t="s">
        <v>306</v>
      </c>
      <c r="D7" s="15">
        <v>14</v>
      </c>
      <c r="E7" s="16">
        <v>0.5</v>
      </c>
      <c r="F7" s="16">
        <v>1.6</v>
      </c>
      <c r="G7" s="19">
        <v>0.60428571428571398</v>
      </c>
      <c r="H7" s="16">
        <v>0.5</v>
      </c>
      <c r="I7" s="19">
        <v>0.29069450752172199</v>
      </c>
      <c r="J7" s="19">
        <v>0.152272297100249</v>
      </c>
      <c r="K7" s="19">
        <v>0.45201341718546501</v>
      </c>
      <c r="L7" s="20">
        <v>0.75655801138596401</v>
      </c>
      <c r="M7" s="15">
        <v>14</v>
      </c>
      <c r="N7" s="16">
        <v>25</v>
      </c>
      <c r="O7" s="16">
        <v>25</v>
      </c>
      <c r="P7" s="17">
        <v>25</v>
      </c>
      <c r="Q7" s="17">
        <v>25</v>
      </c>
      <c r="R7" s="17">
        <v>0</v>
      </c>
      <c r="S7" s="17">
        <v>0</v>
      </c>
      <c r="T7" s="17">
        <v>25</v>
      </c>
      <c r="U7" s="18">
        <v>25</v>
      </c>
    </row>
    <row r="8" spans="1:21" x14ac:dyDescent="0.3">
      <c r="A8" t="s">
        <v>404</v>
      </c>
      <c r="B8" t="s">
        <v>12</v>
      </c>
      <c r="C8" t="s">
        <v>306</v>
      </c>
      <c r="D8" s="15">
        <v>14</v>
      </c>
      <c r="E8" s="16">
        <v>0.5</v>
      </c>
      <c r="F8" s="16">
        <v>3.6</v>
      </c>
      <c r="G8" s="19">
        <v>0.96357142857142897</v>
      </c>
      <c r="H8" s="16">
        <v>0.55000000000000004</v>
      </c>
      <c r="I8" s="19">
        <v>0.835626040236229</v>
      </c>
      <c r="J8" s="19">
        <v>0.437719645095281</v>
      </c>
      <c r="K8" s="19">
        <v>0.52585178347614803</v>
      </c>
      <c r="L8" s="20">
        <v>1.4012910736667099</v>
      </c>
      <c r="M8" s="15">
        <v>14</v>
      </c>
      <c r="N8" s="16">
        <v>25</v>
      </c>
      <c r="O8" s="16">
        <v>25</v>
      </c>
      <c r="P8" s="17">
        <v>25</v>
      </c>
      <c r="Q8" s="17">
        <v>25</v>
      </c>
      <c r="R8" s="17">
        <v>0</v>
      </c>
      <c r="S8" s="17">
        <v>0</v>
      </c>
      <c r="T8" s="17">
        <v>25</v>
      </c>
      <c r="U8" s="18">
        <v>25</v>
      </c>
    </row>
    <row r="9" spans="1:21" x14ac:dyDescent="0.3">
      <c r="A9" t="s">
        <v>404</v>
      </c>
      <c r="B9" t="s">
        <v>13</v>
      </c>
      <c r="C9" t="s">
        <v>306</v>
      </c>
      <c r="D9" s="15">
        <v>14</v>
      </c>
      <c r="E9" s="16">
        <v>0.5</v>
      </c>
      <c r="F9" s="16">
        <v>2.2000000000000002</v>
      </c>
      <c r="G9" s="19">
        <v>0.77142857142857102</v>
      </c>
      <c r="H9" s="16">
        <v>0.5</v>
      </c>
      <c r="I9" s="19">
        <v>0.482666585716303</v>
      </c>
      <c r="J9" s="19">
        <v>0.25283157348634699</v>
      </c>
      <c r="K9" s="19">
        <v>0.51859699794222502</v>
      </c>
      <c r="L9" s="20">
        <v>1.02426014491492</v>
      </c>
      <c r="M9" s="15">
        <v>14</v>
      </c>
      <c r="N9" s="16">
        <v>25</v>
      </c>
      <c r="O9" s="16">
        <v>25</v>
      </c>
      <c r="P9" s="17">
        <v>25</v>
      </c>
      <c r="Q9" s="17">
        <v>25</v>
      </c>
      <c r="R9" s="17">
        <v>0</v>
      </c>
      <c r="S9" s="17">
        <v>0</v>
      </c>
      <c r="T9" s="17">
        <v>25</v>
      </c>
      <c r="U9" s="18">
        <v>25</v>
      </c>
    </row>
    <row r="10" spans="1:21" x14ac:dyDescent="0.3">
      <c r="A10" t="s">
        <v>404</v>
      </c>
      <c r="B10" t="s">
        <v>14</v>
      </c>
      <c r="C10" t="s">
        <v>306</v>
      </c>
      <c r="D10" s="15">
        <v>14</v>
      </c>
      <c r="E10" s="16">
        <v>0.5</v>
      </c>
      <c r="F10" s="16">
        <v>1.9</v>
      </c>
      <c r="G10" s="19">
        <v>0.68</v>
      </c>
      <c r="H10" s="16">
        <v>0.5</v>
      </c>
      <c r="I10" s="19">
        <v>0.37484355711108602</v>
      </c>
      <c r="J10" s="19">
        <v>0.196351454938544</v>
      </c>
      <c r="K10" s="19">
        <v>0.48364854506145699</v>
      </c>
      <c r="L10" s="20">
        <v>0.87635145493854405</v>
      </c>
      <c r="M10" s="15">
        <v>14</v>
      </c>
      <c r="N10" s="16">
        <v>25</v>
      </c>
      <c r="O10" s="16">
        <v>25</v>
      </c>
      <c r="P10" s="17">
        <v>25</v>
      </c>
      <c r="Q10" s="17">
        <v>25</v>
      </c>
      <c r="R10" s="17">
        <v>0</v>
      </c>
      <c r="S10" s="17">
        <v>0</v>
      </c>
      <c r="T10" s="17">
        <v>25</v>
      </c>
      <c r="U10" s="18">
        <v>25</v>
      </c>
    </row>
    <row r="11" spans="1:21" x14ac:dyDescent="0.3">
      <c r="A11" t="s">
        <v>404</v>
      </c>
      <c r="B11" t="s">
        <v>15</v>
      </c>
      <c r="C11" t="s">
        <v>306</v>
      </c>
      <c r="D11" s="15">
        <v>14</v>
      </c>
      <c r="E11" s="16">
        <v>0.5</v>
      </c>
      <c r="F11" s="16">
        <v>2</v>
      </c>
      <c r="G11" s="19">
        <v>0.72928571428571398</v>
      </c>
      <c r="H11" s="16">
        <v>0.5</v>
      </c>
      <c r="I11" s="19">
        <v>0.41945870404081997</v>
      </c>
      <c r="J11" s="19">
        <v>0.21972186866384599</v>
      </c>
      <c r="K11" s="19">
        <v>0.50956384562186796</v>
      </c>
      <c r="L11" s="20">
        <v>0.94900758294956</v>
      </c>
      <c r="M11" s="15">
        <v>14</v>
      </c>
      <c r="N11" s="16">
        <v>25</v>
      </c>
      <c r="O11" s="16">
        <v>25</v>
      </c>
      <c r="P11" s="17">
        <v>25</v>
      </c>
      <c r="Q11" s="17">
        <v>25</v>
      </c>
      <c r="R11" s="17">
        <v>0</v>
      </c>
      <c r="S11" s="17">
        <v>0</v>
      </c>
      <c r="T11" s="17">
        <v>25</v>
      </c>
      <c r="U11" s="18">
        <v>25</v>
      </c>
    </row>
    <row r="12" spans="1:21" x14ac:dyDescent="0.3">
      <c r="A12" t="s">
        <v>404</v>
      </c>
      <c r="B12" t="s">
        <v>16</v>
      </c>
      <c r="C12" t="s">
        <v>306</v>
      </c>
      <c r="D12" s="15">
        <v>14</v>
      </c>
      <c r="E12" s="16">
        <v>0.5</v>
      </c>
      <c r="F12" s="16">
        <v>1.9</v>
      </c>
      <c r="G12" s="19">
        <v>0.70071428571428596</v>
      </c>
      <c r="H12" s="16">
        <v>0.5</v>
      </c>
      <c r="I12" s="19">
        <v>0.38397644730883201</v>
      </c>
      <c r="J12" s="19">
        <v>0.201135467479514</v>
      </c>
      <c r="K12" s="19">
        <v>0.49957881823477202</v>
      </c>
      <c r="L12" s="20">
        <v>0.90184975319379901</v>
      </c>
      <c r="M12" s="15">
        <v>14</v>
      </c>
      <c r="N12" s="16">
        <v>25</v>
      </c>
      <c r="O12" s="16">
        <v>25</v>
      </c>
      <c r="P12" s="17">
        <v>25</v>
      </c>
      <c r="Q12" s="17">
        <v>25</v>
      </c>
      <c r="R12" s="17">
        <v>0</v>
      </c>
      <c r="S12" s="17">
        <v>0</v>
      </c>
      <c r="T12" s="17">
        <v>25</v>
      </c>
      <c r="U12" s="18">
        <v>25</v>
      </c>
    </row>
    <row r="13" spans="1:21" x14ac:dyDescent="0.3">
      <c r="A13" t="s">
        <v>404</v>
      </c>
      <c r="B13" t="s">
        <v>17</v>
      </c>
      <c r="C13" t="s">
        <v>306</v>
      </c>
      <c r="D13" s="15">
        <v>14</v>
      </c>
      <c r="E13" s="16">
        <v>0.5</v>
      </c>
      <c r="F13" s="16">
        <v>2</v>
      </c>
      <c r="G13" s="19">
        <v>0.71714285714285697</v>
      </c>
      <c r="H13" s="16">
        <v>0.5</v>
      </c>
      <c r="I13" s="19">
        <v>0.41278470028721798</v>
      </c>
      <c r="J13" s="19">
        <v>0.21622587594254999</v>
      </c>
      <c r="K13" s="19">
        <v>0.50091698120030703</v>
      </c>
      <c r="L13" s="20">
        <v>0.93336873308540702</v>
      </c>
      <c r="M13" s="15">
        <v>14</v>
      </c>
      <c r="N13" s="16">
        <v>25</v>
      </c>
      <c r="O13" s="16">
        <v>25</v>
      </c>
      <c r="P13" s="17">
        <v>25</v>
      </c>
      <c r="Q13" s="17">
        <v>25</v>
      </c>
      <c r="R13" s="17">
        <v>0</v>
      </c>
      <c r="S13" s="17">
        <v>0</v>
      </c>
      <c r="T13" s="17">
        <v>25</v>
      </c>
      <c r="U13" s="18">
        <v>25</v>
      </c>
    </row>
    <row r="14" spans="1:21" x14ac:dyDescent="0.3">
      <c r="A14" t="s">
        <v>404</v>
      </c>
      <c r="B14" t="s">
        <v>18</v>
      </c>
      <c r="C14" t="s">
        <v>306</v>
      </c>
      <c r="D14" s="15">
        <v>14</v>
      </c>
      <c r="E14" s="16">
        <v>0.5</v>
      </c>
      <c r="F14" s="16">
        <v>2</v>
      </c>
      <c r="G14" s="19">
        <v>0.69928571428571396</v>
      </c>
      <c r="H14" s="16">
        <v>0.5</v>
      </c>
      <c r="I14" s="19">
        <v>0.40423649372260201</v>
      </c>
      <c r="J14" s="19">
        <v>0.21174813379056101</v>
      </c>
      <c r="K14" s="19">
        <v>0.487537580495153</v>
      </c>
      <c r="L14" s="20">
        <v>0.91103384807627596</v>
      </c>
      <c r="M14" s="15">
        <v>14</v>
      </c>
      <c r="N14" s="16">
        <v>25</v>
      </c>
      <c r="O14" s="16">
        <v>25</v>
      </c>
      <c r="P14" s="17">
        <v>25</v>
      </c>
      <c r="Q14" s="17">
        <v>25</v>
      </c>
      <c r="R14" s="17">
        <v>0</v>
      </c>
      <c r="S14" s="17">
        <v>0</v>
      </c>
      <c r="T14" s="17">
        <v>25</v>
      </c>
      <c r="U14" s="18">
        <v>25</v>
      </c>
    </row>
    <row r="15" spans="1:21" x14ac:dyDescent="0.3">
      <c r="A15" t="s">
        <v>404</v>
      </c>
      <c r="B15" t="s">
        <v>19</v>
      </c>
      <c r="C15" t="s">
        <v>306</v>
      </c>
      <c r="D15" s="15">
        <v>14</v>
      </c>
      <c r="E15" s="16">
        <v>0.5</v>
      </c>
      <c r="F15" s="16">
        <v>1.8</v>
      </c>
      <c r="G15" s="19">
        <v>0.72428571428571398</v>
      </c>
      <c r="H15" s="16">
        <v>0.5</v>
      </c>
      <c r="I15" s="19">
        <v>0.387530927514463</v>
      </c>
      <c r="J15" s="19">
        <v>0.20299738386218999</v>
      </c>
      <c r="K15" s="19">
        <v>0.52128833042352396</v>
      </c>
      <c r="L15" s="20">
        <v>0.92728309814790399</v>
      </c>
      <c r="M15" s="15">
        <v>14</v>
      </c>
      <c r="N15" s="16">
        <v>25</v>
      </c>
      <c r="O15" s="16">
        <v>25</v>
      </c>
      <c r="P15" s="17">
        <v>25</v>
      </c>
      <c r="Q15" s="17">
        <v>25</v>
      </c>
      <c r="R15" s="17">
        <v>0</v>
      </c>
      <c r="S15" s="17">
        <v>0</v>
      </c>
      <c r="T15" s="17">
        <v>25</v>
      </c>
      <c r="U15" s="18">
        <v>25</v>
      </c>
    </row>
    <row r="16" spans="1:21" x14ac:dyDescent="0.3">
      <c r="A16" t="s">
        <v>404</v>
      </c>
      <c r="B16" t="s">
        <v>20</v>
      </c>
      <c r="C16" t="s">
        <v>306</v>
      </c>
      <c r="D16" s="15">
        <v>14</v>
      </c>
      <c r="E16" s="16">
        <v>0.5</v>
      </c>
      <c r="F16" s="16">
        <v>1.9</v>
      </c>
      <c r="G16" s="19">
        <v>0.73142857142857098</v>
      </c>
      <c r="H16" s="16">
        <v>0.5</v>
      </c>
      <c r="I16" s="19">
        <v>0.40919916427573</v>
      </c>
      <c r="J16" s="19">
        <v>0.21434769183284799</v>
      </c>
      <c r="K16" s="19">
        <v>0.51708087959572302</v>
      </c>
      <c r="L16" s="20">
        <v>0.94577626326141895</v>
      </c>
      <c r="M16" s="15">
        <v>14</v>
      </c>
      <c r="N16" s="16">
        <v>25</v>
      </c>
      <c r="O16" s="16">
        <v>25</v>
      </c>
      <c r="P16" s="17">
        <v>25</v>
      </c>
      <c r="Q16" s="17">
        <v>25</v>
      </c>
      <c r="R16" s="17">
        <v>0</v>
      </c>
      <c r="S16" s="17">
        <v>0</v>
      </c>
      <c r="T16" s="17">
        <v>25</v>
      </c>
      <c r="U16" s="18">
        <v>25</v>
      </c>
    </row>
    <row r="17" spans="1:21" x14ac:dyDescent="0.3">
      <c r="A17" t="s">
        <v>404</v>
      </c>
      <c r="B17" t="s">
        <v>21</v>
      </c>
      <c r="C17" t="s">
        <v>306</v>
      </c>
      <c r="D17" s="15">
        <v>14</v>
      </c>
      <c r="E17" s="16">
        <v>0.5</v>
      </c>
      <c r="F17" s="16">
        <v>1.6</v>
      </c>
      <c r="G17" s="19">
        <v>0.66785714285714304</v>
      </c>
      <c r="H17" s="16">
        <v>0.5</v>
      </c>
      <c r="I17" s="19">
        <v>0.31312761152428098</v>
      </c>
      <c r="J17" s="19">
        <v>0.16402325967150799</v>
      </c>
      <c r="K17" s="19">
        <v>0.50383388318563405</v>
      </c>
      <c r="L17" s="20">
        <v>0.83188040252865103</v>
      </c>
      <c r="M17" s="15">
        <v>14</v>
      </c>
      <c r="N17" s="16">
        <v>25</v>
      </c>
      <c r="O17" s="16">
        <v>25</v>
      </c>
      <c r="P17" s="17">
        <v>25</v>
      </c>
      <c r="Q17" s="17">
        <v>25</v>
      </c>
      <c r="R17" s="17">
        <v>0</v>
      </c>
      <c r="S17" s="17">
        <v>0</v>
      </c>
      <c r="T17" s="17">
        <v>25</v>
      </c>
      <c r="U17" s="18">
        <v>25</v>
      </c>
    </row>
    <row r="18" spans="1:21" x14ac:dyDescent="0.3">
      <c r="A18" t="s">
        <v>404</v>
      </c>
      <c r="B18" t="s">
        <v>22</v>
      </c>
      <c r="C18" t="s">
        <v>306</v>
      </c>
      <c r="D18" s="15">
        <v>14</v>
      </c>
      <c r="E18" s="16">
        <v>0.5</v>
      </c>
      <c r="F18" s="16">
        <v>2</v>
      </c>
      <c r="G18" s="19">
        <v>0.744285714285714</v>
      </c>
      <c r="H18" s="16">
        <v>0.5</v>
      </c>
      <c r="I18" s="19">
        <v>0.43438221889012901</v>
      </c>
      <c r="J18" s="19">
        <v>0.227539140157165</v>
      </c>
      <c r="K18" s="19">
        <v>0.51674657412854896</v>
      </c>
      <c r="L18" s="20">
        <v>0.97182485444287903</v>
      </c>
      <c r="M18" s="15">
        <v>14</v>
      </c>
      <c r="N18" s="16">
        <v>25</v>
      </c>
      <c r="O18" s="16">
        <v>25</v>
      </c>
      <c r="P18" s="17">
        <v>25</v>
      </c>
      <c r="Q18" s="17">
        <v>25</v>
      </c>
      <c r="R18" s="17">
        <v>0</v>
      </c>
      <c r="S18" s="17">
        <v>0</v>
      </c>
      <c r="T18" s="17">
        <v>25</v>
      </c>
      <c r="U18" s="18">
        <v>25</v>
      </c>
    </row>
    <row r="19" spans="1:21" x14ac:dyDescent="0.3">
      <c r="A19" t="s">
        <v>404</v>
      </c>
      <c r="B19" t="s">
        <v>23</v>
      </c>
      <c r="C19" t="s">
        <v>306</v>
      </c>
      <c r="D19" s="15">
        <v>14</v>
      </c>
      <c r="E19" s="16">
        <v>0.5</v>
      </c>
      <c r="F19" s="16">
        <v>1.8</v>
      </c>
      <c r="G19" s="19">
        <v>0.76142857142857101</v>
      </c>
      <c r="H19" s="16">
        <v>0.5</v>
      </c>
      <c r="I19" s="19">
        <v>0.43063204251884901</v>
      </c>
      <c r="J19" s="19">
        <v>0.22557471373764201</v>
      </c>
      <c r="K19" s="19">
        <v>0.53585385769092897</v>
      </c>
      <c r="L19" s="20">
        <v>0.98700328516621305</v>
      </c>
      <c r="M19" s="15">
        <v>14</v>
      </c>
      <c r="N19" s="16">
        <v>25</v>
      </c>
      <c r="O19" s="16">
        <v>25</v>
      </c>
      <c r="P19" s="17">
        <v>25</v>
      </c>
      <c r="Q19" s="17">
        <v>25</v>
      </c>
      <c r="R19" s="17">
        <v>0</v>
      </c>
      <c r="S19" s="17">
        <v>0</v>
      </c>
      <c r="T19" s="17">
        <v>25</v>
      </c>
      <c r="U19" s="18">
        <v>25</v>
      </c>
    </row>
    <row r="20" spans="1:21" x14ac:dyDescent="0.3">
      <c r="A20" t="s">
        <v>404</v>
      </c>
      <c r="B20" t="s">
        <v>24</v>
      </c>
      <c r="C20" t="s">
        <v>306</v>
      </c>
      <c r="D20" s="15">
        <v>14</v>
      </c>
      <c r="E20" s="16">
        <v>0.5</v>
      </c>
      <c r="F20" s="16">
        <v>1.6</v>
      </c>
      <c r="G20" s="19">
        <v>0.69642857142857095</v>
      </c>
      <c r="H20" s="16">
        <v>0.5</v>
      </c>
      <c r="I20" s="19">
        <v>0.34134591394512498</v>
      </c>
      <c r="J20" s="19">
        <v>0.178804638812531</v>
      </c>
      <c r="K20" s="19">
        <v>0.51762393261604001</v>
      </c>
      <c r="L20" s="20">
        <v>0.87523321024110301</v>
      </c>
      <c r="M20" s="15">
        <v>14</v>
      </c>
      <c r="N20" s="16">
        <v>25</v>
      </c>
      <c r="O20" s="16">
        <v>25</v>
      </c>
      <c r="P20" s="17">
        <v>25</v>
      </c>
      <c r="Q20" s="17">
        <v>25</v>
      </c>
      <c r="R20" s="17">
        <v>0</v>
      </c>
      <c r="S20" s="17">
        <v>0</v>
      </c>
      <c r="T20" s="17">
        <v>25</v>
      </c>
      <c r="U20" s="18">
        <v>25</v>
      </c>
    </row>
    <row r="21" spans="1:21" x14ac:dyDescent="0.3">
      <c r="A21" t="s">
        <v>404</v>
      </c>
      <c r="B21" t="s">
        <v>25</v>
      </c>
      <c r="C21" t="s">
        <v>306</v>
      </c>
      <c r="D21" s="15">
        <v>14</v>
      </c>
      <c r="E21" s="16">
        <v>0.5</v>
      </c>
      <c r="F21" s="16">
        <v>1.3</v>
      </c>
      <c r="G21" s="19">
        <v>0.625714285714286</v>
      </c>
      <c r="H21" s="16">
        <v>0.5</v>
      </c>
      <c r="I21" s="19">
        <v>0.24206528953074699</v>
      </c>
      <c r="J21" s="19">
        <v>0.12679922300330801</v>
      </c>
      <c r="K21" s="19">
        <v>0.49891506271097702</v>
      </c>
      <c r="L21" s="20">
        <v>0.75251350871759404</v>
      </c>
      <c r="M21" s="15">
        <v>14</v>
      </c>
      <c r="N21" s="16">
        <v>25</v>
      </c>
      <c r="O21" s="16">
        <v>25</v>
      </c>
      <c r="P21" s="17">
        <v>25</v>
      </c>
      <c r="Q21" s="17">
        <v>25</v>
      </c>
      <c r="R21" s="17">
        <v>0</v>
      </c>
      <c r="S21" s="17">
        <v>0</v>
      </c>
      <c r="T21" s="17">
        <v>25</v>
      </c>
      <c r="U21" s="18">
        <v>25</v>
      </c>
    </row>
    <row r="22" spans="1:21" x14ac:dyDescent="0.3">
      <c r="A22" t="s">
        <v>404</v>
      </c>
      <c r="B22" t="s">
        <v>26</v>
      </c>
      <c r="C22" t="s">
        <v>306</v>
      </c>
      <c r="D22" s="15">
        <v>14</v>
      </c>
      <c r="E22" s="16">
        <v>0.5</v>
      </c>
      <c r="F22" s="16">
        <v>2.5</v>
      </c>
      <c r="G22" s="19">
        <v>0.81</v>
      </c>
      <c r="H22" s="16">
        <v>0.5</v>
      </c>
      <c r="I22" s="19">
        <v>0.56146785646745101</v>
      </c>
      <c r="J22" s="19">
        <v>0.29410944493288399</v>
      </c>
      <c r="K22" s="19">
        <v>0.51589055506711601</v>
      </c>
      <c r="L22" s="20">
        <v>1.1041094449328801</v>
      </c>
      <c r="M22" s="15">
        <v>14</v>
      </c>
      <c r="N22" s="16">
        <v>25</v>
      </c>
      <c r="O22" s="16">
        <v>25</v>
      </c>
      <c r="P22" s="17">
        <v>25</v>
      </c>
      <c r="Q22" s="17">
        <v>25</v>
      </c>
      <c r="R22" s="17">
        <v>0</v>
      </c>
      <c r="S22" s="17">
        <v>0</v>
      </c>
      <c r="T22" s="17">
        <v>25</v>
      </c>
      <c r="U22" s="18">
        <v>25</v>
      </c>
    </row>
    <row r="23" spans="1:21" x14ac:dyDescent="0.3">
      <c r="A23" t="s">
        <v>404</v>
      </c>
      <c r="B23" t="s">
        <v>27</v>
      </c>
      <c r="C23" t="s">
        <v>306</v>
      </c>
      <c r="D23" s="15">
        <v>14</v>
      </c>
      <c r="E23" s="16">
        <v>0.5</v>
      </c>
      <c r="F23" s="16">
        <v>1.2</v>
      </c>
      <c r="G23" s="19">
        <v>0.60642857142857098</v>
      </c>
      <c r="H23" s="16">
        <v>0.5</v>
      </c>
      <c r="I23" s="19">
        <v>0.19816881470322001</v>
      </c>
      <c r="J23" s="19">
        <v>0.103805265829586</v>
      </c>
      <c r="K23" s="19">
        <v>0.50262330559898605</v>
      </c>
      <c r="L23" s="20">
        <v>0.71023383725815703</v>
      </c>
      <c r="M23" s="15">
        <v>14</v>
      </c>
      <c r="N23" s="16">
        <v>25</v>
      </c>
      <c r="O23" s="16">
        <v>25</v>
      </c>
      <c r="P23" s="17">
        <v>25</v>
      </c>
      <c r="Q23" s="17">
        <v>25</v>
      </c>
      <c r="R23" s="17">
        <v>0</v>
      </c>
      <c r="S23" s="17">
        <v>0</v>
      </c>
      <c r="T23" s="17">
        <v>25</v>
      </c>
      <c r="U23" s="18">
        <v>25</v>
      </c>
    </row>
    <row r="24" spans="1:21" x14ac:dyDescent="0.3">
      <c r="A24" t="s">
        <v>404</v>
      </c>
      <c r="B24" t="s">
        <v>28</v>
      </c>
      <c r="C24" t="s">
        <v>306</v>
      </c>
      <c r="D24" s="15">
        <v>14</v>
      </c>
      <c r="E24" s="16">
        <v>0.5</v>
      </c>
      <c r="F24" s="16">
        <v>1.2</v>
      </c>
      <c r="G24" s="19">
        <v>0.6</v>
      </c>
      <c r="H24" s="16">
        <v>0.5</v>
      </c>
      <c r="I24" s="19">
        <v>0.19386752018998801</v>
      </c>
      <c r="J24" s="19">
        <v>0.101552151377516</v>
      </c>
      <c r="K24" s="19">
        <v>0.49844784862248398</v>
      </c>
      <c r="L24" s="20">
        <v>0.70155215137751603</v>
      </c>
      <c r="M24" s="15">
        <v>14</v>
      </c>
      <c r="N24" s="16">
        <v>25</v>
      </c>
      <c r="O24" s="16">
        <v>25</v>
      </c>
      <c r="P24" s="17">
        <v>25</v>
      </c>
      <c r="Q24" s="17">
        <v>25</v>
      </c>
      <c r="R24" s="17">
        <v>0</v>
      </c>
      <c r="S24" s="17">
        <v>0</v>
      </c>
      <c r="T24" s="17">
        <v>25</v>
      </c>
      <c r="U24" s="18">
        <v>25</v>
      </c>
    </row>
    <row r="25" spans="1:21" x14ac:dyDescent="0.3">
      <c r="A25" t="s">
        <v>404</v>
      </c>
      <c r="B25" t="s">
        <v>29</v>
      </c>
      <c r="C25" t="s">
        <v>306</v>
      </c>
      <c r="D25" s="15">
        <v>14</v>
      </c>
      <c r="E25" s="16">
        <v>0.5</v>
      </c>
      <c r="F25" s="16">
        <v>1.4</v>
      </c>
      <c r="G25" s="19">
        <v>0.64928571428571402</v>
      </c>
      <c r="H25" s="16">
        <v>0.5</v>
      </c>
      <c r="I25" s="19">
        <v>0.26113551700555399</v>
      </c>
      <c r="J25" s="19">
        <v>0.13678863549193701</v>
      </c>
      <c r="K25" s="19">
        <v>0.51249707879377704</v>
      </c>
      <c r="L25" s="20">
        <v>0.786074349777651</v>
      </c>
      <c r="M25" s="15">
        <v>14</v>
      </c>
      <c r="N25" s="16">
        <v>25</v>
      </c>
      <c r="O25" s="16">
        <v>25</v>
      </c>
      <c r="P25" s="17">
        <v>25</v>
      </c>
      <c r="Q25" s="17">
        <v>25</v>
      </c>
      <c r="R25" s="17">
        <v>0</v>
      </c>
      <c r="S25" s="17">
        <v>0</v>
      </c>
      <c r="T25" s="17">
        <v>25</v>
      </c>
      <c r="U25" s="18">
        <v>25</v>
      </c>
    </row>
    <row r="26" spans="1:21" x14ac:dyDescent="0.3">
      <c r="A26" t="s">
        <v>404</v>
      </c>
      <c r="B26" t="s">
        <v>30</v>
      </c>
      <c r="C26" t="s">
        <v>306</v>
      </c>
      <c r="D26" s="15">
        <v>14</v>
      </c>
      <c r="E26" s="16">
        <v>0.5</v>
      </c>
      <c r="F26" s="16">
        <v>1.2</v>
      </c>
      <c r="G26" s="19">
        <v>0.60857142857142899</v>
      </c>
      <c r="H26" s="16">
        <v>0.5</v>
      </c>
      <c r="I26" s="19">
        <v>0.19976359654725501</v>
      </c>
      <c r="J26" s="19">
        <v>0.104640648296339</v>
      </c>
      <c r="K26" s="19">
        <v>0.50393078027508997</v>
      </c>
      <c r="L26" s="20">
        <v>0.713212076867767</v>
      </c>
      <c r="M26" s="15">
        <v>14</v>
      </c>
      <c r="N26" s="16">
        <v>25</v>
      </c>
      <c r="O26" s="16">
        <v>25</v>
      </c>
      <c r="P26" s="17">
        <v>25</v>
      </c>
      <c r="Q26" s="17">
        <v>25</v>
      </c>
      <c r="R26" s="17">
        <v>0</v>
      </c>
      <c r="S26" s="17">
        <v>0</v>
      </c>
      <c r="T26" s="17">
        <v>25</v>
      </c>
      <c r="U26" s="18">
        <v>25</v>
      </c>
    </row>
    <row r="27" spans="1:21" x14ac:dyDescent="0.3">
      <c r="A27" t="s">
        <v>404</v>
      </c>
      <c r="B27" t="s">
        <v>31</v>
      </c>
      <c r="C27" t="s">
        <v>306</v>
      </c>
      <c r="D27" s="15">
        <v>14</v>
      </c>
      <c r="E27" s="16">
        <v>0.5</v>
      </c>
      <c r="F27" s="16">
        <v>1.1000000000000001</v>
      </c>
      <c r="G27" s="19">
        <v>0.58714285714285697</v>
      </c>
      <c r="H27" s="16">
        <v>0.5</v>
      </c>
      <c r="I27" s="19">
        <v>0.17929042067287099</v>
      </c>
      <c r="J27" s="19">
        <v>9.3916339997885706E-2</v>
      </c>
      <c r="K27" s="19">
        <v>0.49322651714497101</v>
      </c>
      <c r="L27" s="20">
        <v>0.68105919714074303</v>
      </c>
      <c r="M27" s="15">
        <v>14</v>
      </c>
      <c r="N27" s="16">
        <v>25</v>
      </c>
      <c r="O27" s="16">
        <v>25</v>
      </c>
      <c r="P27" s="17">
        <v>25</v>
      </c>
      <c r="Q27" s="17">
        <v>25</v>
      </c>
      <c r="R27" s="17">
        <v>0</v>
      </c>
      <c r="S27" s="17">
        <v>0</v>
      </c>
      <c r="T27" s="17">
        <v>25</v>
      </c>
      <c r="U27" s="18">
        <v>25</v>
      </c>
    </row>
    <row r="28" spans="1:21" x14ac:dyDescent="0.3">
      <c r="A28" t="s">
        <v>404</v>
      </c>
      <c r="B28" t="s">
        <v>32</v>
      </c>
      <c r="C28" t="s">
        <v>306</v>
      </c>
      <c r="D28" s="15">
        <v>14</v>
      </c>
      <c r="E28" s="16">
        <v>0.5</v>
      </c>
      <c r="F28" s="16">
        <v>1.2</v>
      </c>
      <c r="G28" s="19">
        <v>0.59071428571428597</v>
      </c>
      <c r="H28" s="16">
        <v>0.5</v>
      </c>
      <c r="I28" s="19">
        <v>0.18890226556096701</v>
      </c>
      <c r="J28" s="19">
        <v>9.8951239738371097E-2</v>
      </c>
      <c r="K28" s="19">
        <v>0.49176304597591503</v>
      </c>
      <c r="L28" s="20">
        <v>0.68966552545265702</v>
      </c>
      <c r="M28" s="15">
        <v>14</v>
      </c>
      <c r="N28" s="16">
        <v>25</v>
      </c>
      <c r="O28" s="16">
        <v>25</v>
      </c>
      <c r="P28" s="17">
        <v>25</v>
      </c>
      <c r="Q28" s="17">
        <v>25</v>
      </c>
      <c r="R28" s="17">
        <v>0</v>
      </c>
      <c r="S28" s="17">
        <v>0</v>
      </c>
      <c r="T28" s="17">
        <v>25</v>
      </c>
      <c r="U28" s="18">
        <v>25</v>
      </c>
    </row>
    <row r="29" spans="1:21" x14ac:dyDescent="0.3">
      <c r="A29" t="s">
        <v>404</v>
      </c>
      <c r="B29" t="s">
        <v>33</v>
      </c>
      <c r="C29" t="s">
        <v>306</v>
      </c>
      <c r="D29" s="15">
        <v>14</v>
      </c>
      <c r="E29" s="16">
        <v>0.5</v>
      </c>
      <c r="F29" s="16">
        <v>1.4</v>
      </c>
      <c r="G29" s="19">
        <v>0.64714285714285702</v>
      </c>
      <c r="H29" s="16">
        <v>0.5</v>
      </c>
      <c r="I29" s="19">
        <v>0.25826130391311303</v>
      </c>
      <c r="J29" s="19">
        <v>0.13528305826699</v>
      </c>
      <c r="K29" s="19">
        <v>0.51185979887586697</v>
      </c>
      <c r="L29" s="20">
        <v>0.78242591540984696</v>
      </c>
      <c r="M29" s="15">
        <v>14</v>
      </c>
      <c r="N29" s="16">
        <v>25</v>
      </c>
      <c r="O29" s="16">
        <v>25</v>
      </c>
      <c r="P29" s="17">
        <v>25</v>
      </c>
      <c r="Q29" s="17">
        <v>25</v>
      </c>
      <c r="R29" s="17">
        <v>0</v>
      </c>
      <c r="S29" s="17">
        <v>0</v>
      </c>
      <c r="T29" s="17">
        <v>25</v>
      </c>
      <c r="U29" s="18">
        <v>25</v>
      </c>
    </row>
    <row r="30" spans="1:21" x14ac:dyDescent="0.3">
      <c r="A30" t="s">
        <v>404</v>
      </c>
      <c r="B30" t="s">
        <v>34</v>
      </c>
      <c r="C30" t="s">
        <v>306</v>
      </c>
      <c r="D30" s="15">
        <v>14</v>
      </c>
      <c r="E30" s="16">
        <v>0.5</v>
      </c>
      <c r="F30" s="16">
        <v>1</v>
      </c>
      <c r="G30" s="19">
        <v>0.56714285714285695</v>
      </c>
      <c r="H30" s="16">
        <v>0.5</v>
      </c>
      <c r="I30" s="19">
        <v>0.14870872776769301</v>
      </c>
      <c r="J30" s="19">
        <v>7.7896963960868995E-2</v>
      </c>
      <c r="K30" s="19">
        <v>0.48924589318198802</v>
      </c>
      <c r="L30" s="20">
        <v>0.64503982110372604</v>
      </c>
      <c r="M30" s="15">
        <v>14</v>
      </c>
      <c r="N30" s="16">
        <v>25</v>
      </c>
      <c r="O30" s="16">
        <v>25</v>
      </c>
      <c r="P30" s="17">
        <v>25</v>
      </c>
      <c r="Q30" s="17">
        <v>25</v>
      </c>
      <c r="R30" s="17">
        <v>0</v>
      </c>
      <c r="S30" s="17">
        <v>0</v>
      </c>
      <c r="T30" s="17">
        <v>25</v>
      </c>
      <c r="U30" s="18">
        <v>25</v>
      </c>
    </row>
    <row r="31" spans="1:21" x14ac:dyDescent="0.3">
      <c r="A31" t="s">
        <v>404</v>
      </c>
      <c r="B31" t="s">
        <v>35</v>
      </c>
      <c r="C31" t="s">
        <v>306</v>
      </c>
      <c r="D31" s="15">
        <v>14</v>
      </c>
      <c r="E31" s="16">
        <v>0.5</v>
      </c>
      <c r="F31" s="16">
        <v>1.2</v>
      </c>
      <c r="G31" s="19">
        <v>0.59642857142857097</v>
      </c>
      <c r="H31" s="16">
        <v>0.5</v>
      </c>
      <c r="I31" s="19">
        <v>0.19289722823135799</v>
      </c>
      <c r="J31" s="19">
        <v>0.10104389070669</v>
      </c>
      <c r="K31" s="19">
        <v>0.49538468072188202</v>
      </c>
      <c r="L31" s="20">
        <v>0.69747246213526104</v>
      </c>
      <c r="M31" s="15">
        <v>14</v>
      </c>
      <c r="N31" s="16">
        <v>25</v>
      </c>
      <c r="O31" s="16">
        <v>25</v>
      </c>
      <c r="P31" s="17">
        <v>25</v>
      </c>
      <c r="Q31" s="17">
        <v>25</v>
      </c>
      <c r="R31" s="17">
        <v>0</v>
      </c>
      <c r="S31" s="17">
        <v>0</v>
      </c>
      <c r="T31" s="17">
        <v>25</v>
      </c>
      <c r="U31" s="18">
        <v>25</v>
      </c>
    </row>
    <row r="32" spans="1:21" x14ac:dyDescent="0.3">
      <c r="A32" t="s">
        <v>404</v>
      </c>
      <c r="B32" t="s">
        <v>36</v>
      </c>
      <c r="C32" t="s">
        <v>306</v>
      </c>
      <c r="D32" s="15">
        <v>14</v>
      </c>
      <c r="E32" s="16">
        <v>0.5</v>
      </c>
      <c r="F32" s="16">
        <v>0.97</v>
      </c>
      <c r="G32" s="19">
        <v>0.56071428571428605</v>
      </c>
      <c r="H32" s="16">
        <v>0.5</v>
      </c>
      <c r="I32" s="19">
        <v>0.137251273538398</v>
      </c>
      <c r="J32" s="19">
        <v>7.1895292689920301E-2</v>
      </c>
      <c r="K32" s="19">
        <v>0.48881899302436499</v>
      </c>
      <c r="L32" s="20">
        <v>0.63260957840420595</v>
      </c>
      <c r="M32" s="15">
        <v>14</v>
      </c>
      <c r="N32" s="16">
        <v>25</v>
      </c>
      <c r="O32" s="16">
        <v>25</v>
      </c>
      <c r="P32" s="17">
        <v>25</v>
      </c>
      <c r="Q32" s="17">
        <v>25</v>
      </c>
      <c r="R32" s="17">
        <v>0</v>
      </c>
      <c r="S32" s="17">
        <v>0</v>
      </c>
      <c r="T32" s="17">
        <v>25</v>
      </c>
      <c r="U32" s="18">
        <v>25</v>
      </c>
    </row>
    <row r="33" spans="1:21" x14ac:dyDescent="0.3">
      <c r="A33" t="s">
        <v>404</v>
      </c>
      <c r="B33" t="s">
        <v>37</v>
      </c>
      <c r="C33" t="s">
        <v>306</v>
      </c>
      <c r="D33" s="15">
        <v>14</v>
      </c>
      <c r="E33" s="16">
        <v>0.5</v>
      </c>
      <c r="F33" s="16">
        <v>1.2</v>
      </c>
      <c r="G33" s="19">
        <v>0.60642857142857098</v>
      </c>
      <c r="H33" s="16">
        <v>0.5</v>
      </c>
      <c r="I33" s="19">
        <v>0.19816881470322001</v>
      </c>
      <c r="J33" s="19">
        <v>0.103805265829586</v>
      </c>
      <c r="K33" s="19">
        <v>0.50262330559898605</v>
      </c>
      <c r="L33" s="20">
        <v>0.71023383725815703</v>
      </c>
      <c r="M33" s="15">
        <v>14</v>
      </c>
      <c r="N33" s="16">
        <v>25</v>
      </c>
      <c r="O33" s="16">
        <v>25</v>
      </c>
      <c r="P33" s="17">
        <v>25</v>
      </c>
      <c r="Q33" s="17">
        <v>25</v>
      </c>
      <c r="R33" s="17">
        <v>0</v>
      </c>
      <c r="S33" s="17">
        <v>0</v>
      </c>
      <c r="T33" s="17">
        <v>25</v>
      </c>
      <c r="U33" s="18">
        <v>25</v>
      </c>
    </row>
    <row r="34" spans="1:21" x14ac:dyDescent="0.3">
      <c r="A34" t="s">
        <v>404</v>
      </c>
      <c r="B34" t="s">
        <v>38</v>
      </c>
      <c r="C34" t="s">
        <v>306</v>
      </c>
      <c r="D34" s="15">
        <v>14</v>
      </c>
      <c r="E34" s="16">
        <v>0.5</v>
      </c>
      <c r="F34" s="16">
        <v>1.4</v>
      </c>
      <c r="G34" s="19">
        <v>0.65285714285714302</v>
      </c>
      <c r="H34" s="16">
        <v>0.5</v>
      </c>
      <c r="I34" s="19">
        <v>0.26292521813183001</v>
      </c>
      <c r="J34" s="19">
        <v>0.13772612104659801</v>
      </c>
      <c r="K34" s="19">
        <v>0.51513102181054504</v>
      </c>
      <c r="L34" s="20">
        <v>0.79058326390374001</v>
      </c>
      <c r="M34" s="15">
        <v>14</v>
      </c>
      <c r="N34" s="16">
        <v>25</v>
      </c>
      <c r="O34" s="16">
        <v>25</v>
      </c>
      <c r="P34" s="17">
        <v>25</v>
      </c>
      <c r="Q34" s="17">
        <v>25</v>
      </c>
      <c r="R34" s="17">
        <v>0</v>
      </c>
      <c r="S34" s="17">
        <v>0</v>
      </c>
      <c r="T34" s="17">
        <v>25</v>
      </c>
      <c r="U34" s="18">
        <v>25</v>
      </c>
    </row>
    <row r="35" spans="1:21" x14ac:dyDescent="0.3">
      <c r="A35" t="s">
        <v>404</v>
      </c>
      <c r="B35" t="s">
        <v>39</v>
      </c>
      <c r="C35" t="s">
        <v>306</v>
      </c>
      <c r="D35" s="15">
        <v>14</v>
      </c>
      <c r="E35" s="16">
        <v>0.5</v>
      </c>
      <c r="F35" s="16">
        <v>1.3</v>
      </c>
      <c r="G35" s="19">
        <v>0.625714285714286</v>
      </c>
      <c r="H35" s="16">
        <v>0.5</v>
      </c>
      <c r="I35" s="19">
        <v>0.22880002305386801</v>
      </c>
      <c r="J35" s="19">
        <v>0.119850579166512</v>
      </c>
      <c r="K35" s="19">
        <v>0.50586370654777302</v>
      </c>
      <c r="L35" s="20">
        <v>0.74556486488079798</v>
      </c>
      <c r="M35" s="15">
        <v>14</v>
      </c>
      <c r="N35" s="16">
        <v>25</v>
      </c>
      <c r="O35" s="16">
        <v>25</v>
      </c>
      <c r="P35" s="17">
        <v>25</v>
      </c>
      <c r="Q35" s="17">
        <v>25</v>
      </c>
      <c r="R35" s="17">
        <v>0</v>
      </c>
      <c r="S35" s="17">
        <v>0</v>
      </c>
      <c r="T35" s="17">
        <v>25</v>
      </c>
      <c r="U35" s="18">
        <v>25</v>
      </c>
    </row>
    <row r="36" spans="1:21" x14ac:dyDescent="0.3">
      <c r="A36" t="s">
        <v>404</v>
      </c>
      <c r="B36" t="s">
        <v>40</v>
      </c>
      <c r="C36" t="s">
        <v>306</v>
      </c>
      <c r="D36" s="15">
        <v>14</v>
      </c>
      <c r="E36" s="16">
        <v>0.5</v>
      </c>
      <c r="F36" s="16">
        <v>1.5</v>
      </c>
      <c r="G36" s="19">
        <v>0.64214285714285702</v>
      </c>
      <c r="H36" s="16">
        <v>0.5</v>
      </c>
      <c r="I36" s="19">
        <v>0.272825065717057</v>
      </c>
      <c r="J36" s="19">
        <v>0.14291188305358099</v>
      </c>
      <c r="K36" s="19">
        <v>0.49923097408927603</v>
      </c>
      <c r="L36" s="20">
        <v>0.78505474019643795</v>
      </c>
      <c r="M36" s="15">
        <v>14</v>
      </c>
      <c r="N36" s="16">
        <v>25</v>
      </c>
      <c r="O36" s="16">
        <v>25</v>
      </c>
      <c r="P36" s="17">
        <v>25</v>
      </c>
      <c r="Q36" s="17">
        <v>25</v>
      </c>
      <c r="R36" s="17">
        <v>0</v>
      </c>
      <c r="S36" s="17">
        <v>0</v>
      </c>
      <c r="T36" s="17">
        <v>25</v>
      </c>
      <c r="U36" s="18">
        <v>25</v>
      </c>
    </row>
    <row r="37" spans="1:21" x14ac:dyDescent="0.3">
      <c r="A37" t="s">
        <v>404</v>
      </c>
      <c r="B37" t="s">
        <v>41</v>
      </c>
      <c r="C37" t="s">
        <v>306</v>
      </c>
      <c r="D37" s="15">
        <v>14</v>
      </c>
      <c r="E37" s="16">
        <v>0.5</v>
      </c>
      <c r="F37" s="16">
        <v>1.2</v>
      </c>
      <c r="G37" s="19">
        <v>0.60714285714285698</v>
      </c>
      <c r="H37" s="16">
        <v>0.5</v>
      </c>
      <c r="I37" s="19">
        <v>0.20013182468749799</v>
      </c>
      <c r="J37" s="19">
        <v>0.104833534447679</v>
      </c>
      <c r="K37" s="19">
        <v>0.50230932269517803</v>
      </c>
      <c r="L37" s="20">
        <v>0.71197639159053605</v>
      </c>
      <c r="M37" s="15">
        <v>14</v>
      </c>
      <c r="N37" s="16">
        <v>25</v>
      </c>
      <c r="O37" s="16">
        <v>25</v>
      </c>
      <c r="P37" s="17">
        <v>25</v>
      </c>
      <c r="Q37" s="17">
        <v>25</v>
      </c>
      <c r="R37" s="17">
        <v>0</v>
      </c>
      <c r="S37" s="17">
        <v>0</v>
      </c>
      <c r="T37" s="17">
        <v>25</v>
      </c>
      <c r="U37" s="18">
        <v>25</v>
      </c>
    </row>
    <row r="38" spans="1:21" x14ac:dyDescent="0.3">
      <c r="A38" t="s">
        <v>404</v>
      </c>
      <c r="B38" t="s">
        <v>42</v>
      </c>
      <c r="C38" t="s">
        <v>306</v>
      </c>
      <c r="D38" s="15">
        <v>14</v>
      </c>
      <c r="E38" s="16">
        <v>0.5</v>
      </c>
      <c r="F38" s="16">
        <v>1.4</v>
      </c>
      <c r="G38" s="19">
        <v>0.66071428571428603</v>
      </c>
      <c r="H38" s="16">
        <v>0.5</v>
      </c>
      <c r="I38" s="19">
        <v>0.27065346238926402</v>
      </c>
      <c r="J38" s="19">
        <v>0.141774348567867</v>
      </c>
      <c r="K38" s="19">
        <v>0.51893993714641895</v>
      </c>
      <c r="L38" s="20">
        <v>0.802488634282153</v>
      </c>
      <c r="M38" s="15">
        <v>14</v>
      </c>
      <c r="N38" s="16">
        <v>25</v>
      </c>
      <c r="O38" s="16">
        <v>25</v>
      </c>
      <c r="P38" s="17">
        <v>25</v>
      </c>
      <c r="Q38" s="17">
        <v>25</v>
      </c>
      <c r="R38" s="17">
        <v>0</v>
      </c>
      <c r="S38" s="17">
        <v>0</v>
      </c>
      <c r="T38" s="17">
        <v>25</v>
      </c>
      <c r="U38" s="18">
        <v>25</v>
      </c>
    </row>
    <row r="39" spans="1:21" x14ac:dyDescent="0.3">
      <c r="A39" t="s">
        <v>404</v>
      </c>
      <c r="B39" t="s">
        <v>43</v>
      </c>
      <c r="C39" t="s">
        <v>306</v>
      </c>
      <c r="D39" s="15">
        <v>14</v>
      </c>
      <c r="E39" s="16">
        <v>0.5</v>
      </c>
      <c r="F39" s="16">
        <v>1.2</v>
      </c>
      <c r="G39" s="19">
        <v>0.64428571428571402</v>
      </c>
      <c r="H39" s="16">
        <v>0.5</v>
      </c>
      <c r="I39" s="19">
        <v>0.23909168777863299</v>
      </c>
      <c r="J39" s="19">
        <v>0.12524158377126299</v>
      </c>
      <c r="K39" s="19">
        <v>0.51904413051445097</v>
      </c>
      <c r="L39" s="20">
        <v>0.76952729805697795</v>
      </c>
      <c r="M39" s="15">
        <v>14</v>
      </c>
      <c r="N39" s="16">
        <v>25</v>
      </c>
      <c r="O39" s="16">
        <v>25</v>
      </c>
      <c r="P39" s="17">
        <v>25</v>
      </c>
      <c r="Q39" s="17">
        <v>25</v>
      </c>
      <c r="R39" s="17">
        <v>0</v>
      </c>
      <c r="S39" s="17">
        <v>0</v>
      </c>
      <c r="T39" s="17">
        <v>25</v>
      </c>
      <c r="U39" s="18">
        <v>25</v>
      </c>
    </row>
    <row r="40" spans="1:21" x14ac:dyDescent="0.3">
      <c r="A40" t="s">
        <v>404</v>
      </c>
      <c r="B40" t="s">
        <v>44</v>
      </c>
      <c r="C40" t="s">
        <v>306</v>
      </c>
      <c r="D40" s="15">
        <v>14</v>
      </c>
      <c r="E40" s="16">
        <v>0.5</v>
      </c>
      <c r="F40" s="16">
        <v>1.3</v>
      </c>
      <c r="G40" s="19">
        <v>0.68</v>
      </c>
      <c r="H40" s="16">
        <v>0.5</v>
      </c>
      <c r="I40" s="19">
        <v>0.28844410203711901</v>
      </c>
      <c r="J40" s="19">
        <v>0.151093484278951</v>
      </c>
      <c r="K40" s="19">
        <v>0.52890651572104896</v>
      </c>
      <c r="L40" s="20">
        <v>0.83109348427895102</v>
      </c>
      <c r="M40" s="15">
        <v>14</v>
      </c>
      <c r="N40" s="16">
        <v>25</v>
      </c>
      <c r="O40" s="16">
        <v>25</v>
      </c>
      <c r="P40" s="17">
        <v>25</v>
      </c>
      <c r="Q40" s="17">
        <v>25</v>
      </c>
      <c r="R40" s="17">
        <v>0</v>
      </c>
      <c r="S40" s="17">
        <v>0</v>
      </c>
      <c r="T40" s="17">
        <v>25</v>
      </c>
      <c r="U40" s="18">
        <v>25</v>
      </c>
    </row>
    <row r="41" spans="1:21" x14ac:dyDescent="0.3">
      <c r="A41" t="s">
        <v>404</v>
      </c>
      <c r="B41" t="s">
        <v>45</v>
      </c>
      <c r="C41" t="s">
        <v>306</v>
      </c>
      <c r="D41" s="15">
        <v>14</v>
      </c>
      <c r="E41" s="16">
        <v>0.5</v>
      </c>
      <c r="F41" s="16">
        <v>1.4</v>
      </c>
      <c r="G41" s="19">
        <v>0.71214285714285697</v>
      </c>
      <c r="H41" s="16">
        <v>0.5</v>
      </c>
      <c r="I41" s="19">
        <v>0.33078411671078101</v>
      </c>
      <c r="J41" s="19">
        <v>0.173272132745968</v>
      </c>
      <c r="K41" s="19">
        <v>0.53887072439688899</v>
      </c>
      <c r="L41" s="20">
        <v>0.88541498988882505</v>
      </c>
      <c r="M41" s="15">
        <v>14</v>
      </c>
      <c r="N41" s="16">
        <v>25</v>
      </c>
      <c r="O41" s="16">
        <v>25</v>
      </c>
      <c r="P41" s="17">
        <v>25</v>
      </c>
      <c r="Q41" s="17">
        <v>25</v>
      </c>
      <c r="R41" s="17">
        <v>0</v>
      </c>
      <c r="S41" s="17">
        <v>0</v>
      </c>
      <c r="T41" s="17">
        <v>25</v>
      </c>
      <c r="U41" s="18">
        <v>25</v>
      </c>
    </row>
    <row r="42" spans="1:21" x14ac:dyDescent="0.3">
      <c r="A42" t="s">
        <v>404</v>
      </c>
      <c r="B42" t="s">
        <v>46</v>
      </c>
      <c r="C42" t="s">
        <v>306</v>
      </c>
      <c r="D42" s="15">
        <v>14</v>
      </c>
      <c r="E42" s="16">
        <v>0.5</v>
      </c>
      <c r="F42" s="16">
        <v>1</v>
      </c>
      <c r="G42" s="19">
        <v>0.60142857142857098</v>
      </c>
      <c r="H42" s="16">
        <v>0.5</v>
      </c>
      <c r="I42" s="19">
        <v>0.17710740517277401</v>
      </c>
      <c r="J42" s="19">
        <v>9.2772827560587898E-2</v>
      </c>
      <c r="K42" s="19">
        <v>0.50865574386798396</v>
      </c>
      <c r="L42" s="20">
        <v>0.694201398989159</v>
      </c>
      <c r="M42" s="15">
        <v>14</v>
      </c>
      <c r="N42" s="16">
        <v>25</v>
      </c>
      <c r="O42" s="16">
        <v>25</v>
      </c>
      <c r="P42" s="17">
        <v>25</v>
      </c>
      <c r="Q42" s="17">
        <v>25</v>
      </c>
      <c r="R42" s="17">
        <v>0</v>
      </c>
      <c r="S42" s="17">
        <v>0</v>
      </c>
      <c r="T42" s="17">
        <v>25</v>
      </c>
      <c r="U42" s="18">
        <v>25</v>
      </c>
    </row>
    <row r="43" spans="1:21" x14ac:dyDescent="0.3">
      <c r="A43" t="s">
        <v>404</v>
      </c>
      <c r="B43" t="s">
        <v>47</v>
      </c>
      <c r="C43" t="s">
        <v>306</v>
      </c>
      <c r="D43" s="15">
        <v>14</v>
      </c>
      <c r="E43" s="16">
        <v>0.5</v>
      </c>
      <c r="F43" s="16">
        <v>1.1000000000000001</v>
      </c>
      <c r="G43" s="19">
        <v>0.627142857142857</v>
      </c>
      <c r="H43" s="16">
        <v>0.5</v>
      </c>
      <c r="I43" s="19">
        <v>0.211784671902258</v>
      </c>
      <c r="J43" s="19">
        <v>0.110937556942901</v>
      </c>
      <c r="K43" s="19">
        <v>0.51620530019995703</v>
      </c>
      <c r="L43" s="20">
        <v>0.73808041408575797</v>
      </c>
      <c r="M43" s="15">
        <v>14</v>
      </c>
      <c r="N43" s="16">
        <v>25</v>
      </c>
      <c r="O43" s="16">
        <v>25</v>
      </c>
      <c r="P43" s="17">
        <v>25</v>
      </c>
      <c r="Q43" s="17">
        <v>25</v>
      </c>
      <c r="R43" s="17">
        <v>0</v>
      </c>
      <c r="S43" s="17">
        <v>0</v>
      </c>
      <c r="T43" s="17">
        <v>25</v>
      </c>
      <c r="U43" s="18">
        <v>25</v>
      </c>
    </row>
    <row r="44" spans="1:21" x14ac:dyDescent="0.3">
      <c r="A44" t="s">
        <v>404</v>
      </c>
      <c r="B44" t="s">
        <v>48</v>
      </c>
      <c r="C44" t="s">
        <v>306</v>
      </c>
      <c r="D44" s="15">
        <v>14</v>
      </c>
      <c r="E44" s="16">
        <v>0.5</v>
      </c>
      <c r="F44" s="16">
        <v>1.4</v>
      </c>
      <c r="G44" s="19">
        <v>0.69928571428571396</v>
      </c>
      <c r="H44" s="16">
        <v>0.5</v>
      </c>
      <c r="I44" s="19">
        <v>0.316773743223147</v>
      </c>
      <c r="J44" s="19">
        <v>0.16593318516012401</v>
      </c>
      <c r="K44" s="19">
        <v>0.53335252912558995</v>
      </c>
      <c r="L44" s="20">
        <v>0.86521889944583896</v>
      </c>
      <c r="M44" s="15">
        <v>14</v>
      </c>
      <c r="N44" s="16">
        <v>25</v>
      </c>
      <c r="O44" s="16">
        <v>25</v>
      </c>
      <c r="P44" s="17">
        <v>25</v>
      </c>
      <c r="Q44" s="17">
        <v>25</v>
      </c>
      <c r="R44" s="17">
        <v>0</v>
      </c>
      <c r="S44" s="17">
        <v>0</v>
      </c>
      <c r="T44" s="17">
        <v>25</v>
      </c>
      <c r="U44" s="18">
        <v>25</v>
      </c>
    </row>
    <row r="45" spans="1:21" x14ac:dyDescent="0.3">
      <c r="A45" t="s">
        <v>404</v>
      </c>
      <c r="B45" t="s">
        <v>49</v>
      </c>
      <c r="C45" t="s">
        <v>306</v>
      </c>
      <c r="D45" s="15">
        <v>14</v>
      </c>
      <c r="E45" s="16">
        <v>0.5</v>
      </c>
      <c r="F45" s="16">
        <v>1.3</v>
      </c>
      <c r="G45" s="19">
        <v>0.65571428571428603</v>
      </c>
      <c r="H45" s="16">
        <v>0.5</v>
      </c>
      <c r="I45" s="19">
        <v>0.26117233584548899</v>
      </c>
      <c r="J45" s="19">
        <v>0.136807922025354</v>
      </c>
      <c r="K45" s="19">
        <v>0.51890636368893195</v>
      </c>
      <c r="L45" s="20">
        <v>0.792522207739639</v>
      </c>
      <c r="M45" s="15">
        <v>14</v>
      </c>
      <c r="N45" s="16">
        <v>25</v>
      </c>
      <c r="O45" s="16">
        <v>25</v>
      </c>
      <c r="P45" s="17">
        <v>25</v>
      </c>
      <c r="Q45" s="17">
        <v>25</v>
      </c>
      <c r="R45" s="17">
        <v>0</v>
      </c>
      <c r="S45" s="17">
        <v>0</v>
      </c>
      <c r="T45" s="17">
        <v>25</v>
      </c>
      <c r="U45" s="18">
        <v>25</v>
      </c>
    </row>
    <row r="46" spans="1:21" x14ac:dyDescent="0.3">
      <c r="A46" t="s">
        <v>404</v>
      </c>
      <c r="B46" t="s">
        <v>50</v>
      </c>
      <c r="C46" t="s">
        <v>306</v>
      </c>
      <c r="D46" s="15">
        <v>14</v>
      </c>
      <c r="E46" s="16">
        <v>0.5</v>
      </c>
      <c r="F46" s="16">
        <v>0.98</v>
      </c>
      <c r="G46" s="19">
        <v>0.59</v>
      </c>
      <c r="H46" s="16">
        <v>0.5</v>
      </c>
      <c r="I46" s="19">
        <v>0.164363574478607</v>
      </c>
      <c r="J46" s="19">
        <v>8.6097323471428705E-2</v>
      </c>
      <c r="K46" s="19">
        <v>0.50390267652857101</v>
      </c>
      <c r="L46" s="20">
        <v>0.67609732347142903</v>
      </c>
      <c r="M46" s="15">
        <v>14</v>
      </c>
      <c r="N46" s="16">
        <v>25</v>
      </c>
      <c r="O46" s="16">
        <v>25</v>
      </c>
      <c r="P46" s="17">
        <v>25</v>
      </c>
      <c r="Q46" s="17">
        <v>25</v>
      </c>
      <c r="R46" s="17">
        <v>0</v>
      </c>
      <c r="S46" s="17">
        <v>0</v>
      </c>
      <c r="T46" s="17">
        <v>25</v>
      </c>
      <c r="U46" s="18">
        <v>25</v>
      </c>
    </row>
    <row r="47" spans="1:21" x14ac:dyDescent="0.3">
      <c r="A47" t="s">
        <v>404</v>
      </c>
      <c r="B47" t="s">
        <v>51</v>
      </c>
      <c r="C47" t="s">
        <v>306</v>
      </c>
      <c r="D47" s="15">
        <v>14</v>
      </c>
      <c r="E47" s="16">
        <v>0.5</v>
      </c>
      <c r="F47" s="16">
        <v>1.1000000000000001</v>
      </c>
      <c r="G47" s="19">
        <v>0.61642857142857099</v>
      </c>
      <c r="H47" s="16">
        <v>0.5</v>
      </c>
      <c r="I47" s="19">
        <v>0.20288712825900701</v>
      </c>
      <c r="J47" s="19">
        <v>0.106276824200964</v>
      </c>
      <c r="K47" s="19">
        <v>0.51015174722760703</v>
      </c>
      <c r="L47" s="20">
        <v>0.72270539562953595</v>
      </c>
      <c r="M47" s="15">
        <v>14</v>
      </c>
      <c r="N47" s="16">
        <v>25</v>
      </c>
      <c r="O47" s="16">
        <v>25</v>
      </c>
      <c r="P47" s="17">
        <v>25</v>
      </c>
      <c r="Q47" s="17">
        <v>25</v>
      </c>
      <c r="R47" s="17">
        <v>0</v>
      </c>
      <c r="S47" s="17">
        <v>0</v>
      </c>
      <c r="T47" s="17">
        <v>25</v>
      </c>
      <c r="U47" s="18">
        <v>25</v>
      </c>
    </row>
    <row r="48" spans="1:21" x14ac:dyDescent="0.3">
      <c r="A48" t="s">
        <v>404</v>
      </c>
      <c r="B48" t="s">
        <v>52</v>
      </c>
      <c r="C48" t="s">
        <v>306</v>
      </c>
      <c r="D48" s="15">
        <v>14</v>
      </c>
      <c r="E48" s="16">
        <v>0.5</v>
      </c>
      <c r="F48" s="16">
        <v>1.1000000000000001</v>
      </c>
      <c r="G48" s="19">
        <v>0.61499999999999999</v>
      </c>
      <c r="H48" s="16">
        <v>0.5</v>
      </c>
      <c r="I48" s="19">
        <v>0.20247506969045301</v>
      </c>
      <c r="J48" s="19">
        <v>0.106060978689095</v>
      </c>
      <c r="K48" s="19">
        <v>0.50893902131090496</v>
      </c>
      <c r="L48" s="20">
        <v>0.72106097868909502</v>
      </c>
      <c r="M48" s="15">
        <v>14</v>
      </c>
      <c r="N48" s="16">
        <v>25</v>
      </c>
      <c r="O48" s="16">
        <v>25</v>
      </c>
      <c r="P48" s="17">
        <v>25</v>
      </c>
      <c r="Q48" s="17">
        <v>25</v>
      </c>
      <c r="R48" s="17">
        <v>0</v>
      </c>
      <c r="S48" s="17">
        <v>0</v>
      </c>
      <c r="T48" s="17">
        <v>25</v>
      </c>
      <c r="U48" s="18">
        <v>25</v>
      </c>
    </row>
    <row r="49" spans="1:21" x14ac:dyDescent="0.3">
      <c r="A49" t="s">
        <v>404</v>
      </c>
      <c r="B49" t="s">
        <v>53</v>
      </c>
      <c r="C49" t="s">
        <v>306</v>
      </c>
      <c r="D49" s="15">
        <v>14</v>
      </c>
      <c r="E49" s="16">
        <v>0.5</v>
      </c>
      <c r="F49" s="16">
        <v>1.3</v>
      </c>
      <c r="G49" s="19">
        <v>0.62</v>
      </c>
      <c r="H49" s="16">
        <v>0.5</v>
      </c>
      <c r="I49" s="19">
        <v>0.23201458840075001</v>
      </c>
      <c r="J49" s="19">
        <v>0.121534440529156</v>
      </c>
      <c r="K49" s="19">
        <v>0.49846555947084398</v>
      </c>
      <c r="L49" s="20">
        <v>0.74153444052915596</v>
      </c>
      <c r="M49" s="15">
        <v>14</v>
      </c>
      <c r="N49" s="16">
        <v>25</v>
      </c>
      <c r="O49" s="16">
        <v>25</v>
      </c>
      <c r="P49" s="17">
        <v>25</v>
      </c>
      <c r="Q49" s="17">
        <v>25</v>
      </c>
      <c r="R49" s="17">
        <v>0</v>
      </c>
      <c r="S49" s="17">
        <v>0</v>
      </c>
      <c r="T49" s="17">
        <v>25</v>
      </c>
      <c r="U49" s="18">
        <v>25</v>
      </c>
    </row>
    <row r="50" spans="1:21" x14ac:dyDescent="0.3">
      <c r="A50" t="s">
        <v>404</v>
      </c>
      <c r="B50" t="s">
        <v>54</v>
      </c>
      <c r="C50" t="s">
        <v>306</v>
      </c>
      <c r="D50" s="15">
        <v>14</v>
      </c>
      <c r="E50" s="16">
        <v>0.5</v>
      </c>
      <c r="F50" s="16">
        <v>1.4</v>
      </c>
      <c r="G50" s="19">
        <v>0.68785714285714294</v>
      </c>
      <c r="H50" s="16">
        <v>0.5</v>
      </c>
      <c r="I50" s="19">
        <v>0.30478690087511101</v>
      </c>
      <c r="J50" s="19">
        <v>0.159654208529726</v>
      </c>
      <c r="K50" s="19">
        <v>0.52820293432741705</v>
      </c>
      <c r="L50" s="20">
        <v>0.84751135138686895</v>
      </c>
      <c r="M50" s="15">
        <v>14</v>
      </c>
      <c r="N50" s="16">
        <v>25</v>
      </c>
      <c r="O50" s="16">
        <v>25</v>
      </c>
      <c r="P50" s="17">
        <v>25</v>
      </c>
      <c r="Q50" s="17">
        <v>25</v>
      </c>
      <c r="R50" s="17">
        <v>0</v>
      </c>
      <c r="S50" s="17">
        <v>0</v>
      </c>
      <c r="T50" s="17">
        <v>25</v>
      </c>
      <c r="U50" s="18">
        <v>25</v>
      </c>
    </row>
    <row r="51" spans="1:21" x14ac:dyDescent="0.3">
      <c r="A51" t="s">
        <v>404</v>
      </c>
      <c r="B51" t="s">
        <v>55</v>
      </c>
      <c r="C51" t="s">
        <v>306</v>
      </c>
      <c r="D51" s="15">
        <v>14</v>
      </c>
      <c r="E51" s="16">
        <v>0.5</v>
      </c>
      <c r="F51" s="16">
        <v>1.3</v>
      </c>
      <c r="G51" s="19">
        <v>0.64714285714285702</v>
      </c>
      <c r="H51" s="16">
        <v>0.5</v>
      </c>
      <c r="I51" s="19">
        <v>0.24953583283394801</v>
      </c>
      <c r="J51" s="19">
        <v>0.13071246099003</v>
      </c>
      <c r="K51" s="19">
        <v>0.51643039615282804</v>
      </c>
      <c r="L51" s="20">
        <v>0.777855318132887</v>
      </c>
      <c r="M51" s="15">
        <v>14</v>
      </c>
      <c r="N51" s="16">
        <v>25</v>
      </c>
      <c r="O51" s="16">
        <v>25</v>
      </c>
      <c r="P51" s="17">
        <v>25</v>
      </c>
      <c r="Q51" s="17">
        <v>25</v>
      </c>
      <c r="R51" s="17">
        <v>0</v>
      </c>
      <c r="S51" s="17">
        <v>0</v>
      </c>
      <c r="T51" s="17">
        <v>25</v>
      </c>
      <c r="U51" s="18">
        <v>25</v>
      </c>
    </row>
    <row r="52" spans="1:21" x14ac:dyDescent="0.3">
      <c r="A52" t="s">
        <v>404</v>
      </c>
      <c r="B52" t="s">
        <v>56</v>
      </c>
      <c r="C52" t="s">
        <v>306</v>
      </c>
      <c r="D52" s="15">
        <v>14</v>
      </c>
      <c r="E52" s="16">
        <v>0.5</v>
      </c>
      <c r="F52" s="16">
        <v>1.3</v>
      </c>
      <c r="G52" s="19">
        <v>0.64714285714285702</v>
      </c>
      <c r="H52" s="16">
        <v>0.5</v>
      </c>
      <c r="I52" s="19">
        <v>0.250581740737845</v>
      </c>
      <c r="J52" s="19">
        <v>0.131260330987435</v>
      </c>
      <c r="K52" s="19">
        <v>0.51588252615542196</v>
      </c>
      <c r="L52" s="20">
        <v>0.77840318813029297</v>
      </c>
      <c r="M52" s="15">
        <v>14</v>
      </c>
      <c r="N52" s="16">
        <v>25</v>
      </c>
      <c r="O52" s="16">
        <v>25</v>
      </c>
      <c r="P52" s="17">
        <v>25</v>
      </c>
      <c r="Q52" s="17">
        <v>25</v>
      </c>
      <c r="R52" s="17">
        <v>0</v>
      </c>
      <c r="S52" s="17">
        <v>0</v>
      </c>
      <c r="T52" s="17">
        <v>25</v>
      </c>
      <c r="U52" s="18">
        <v>25</v>
      </c>
    </row>
    <row r="53" spans="1:21" x14ac:dyDescent="0.3">
      <c r="A53" t="s">
        <v>404</v>
      </c>
      <c r="B53" t="s">
        <v>57</v>
      </c>
      <c r="C53" t="s">
        <v>306</v>
      </c>
      <c r="D53" s="15">
        <v>14</v>
      </c>
      <c r="E53" s="16">
        <v>0.5</v>
      </c>
      <c r="F53" s="16">
        <v>1.4</v>
      </c>
      <c r="G53" s="19">
        <v>0.68642857142857105</v>
      </c>
      <c r="H53" s="16">
        <v>0.5</v>
      </c>
      <c r="I53" s="19">
        <v>0.30507520240242297</v>
      </c>
      <c r="J53" s="19">
        <v>0.159805227330169</v>
      </c>
      <c r="K53" s="19">
        <v>0.52662334409840295</v>
      </c>
      <c r="L53" s="20">
        <v>0.84623379875874005</v>
      </c>
      <c r="M53" s="15">
        <v>14</v>
      </c>
      <c r="N53" s="16">
        <v>25</v>
      </c>
      <c r="O53" s="16">
        <v>25</v>
      </c>
      <c r="P53" s="17">
        <v>25</v>
      </c>
      <c r="Q53" s="17">
        <v>25</v>
      </c>
      <c r="R53" s="17">
        <v>0</v>
      </c>
      <c r="S53" s="17">
        <v>0</v>
      </c>
      <c r="T53" s="17">
        <v>25</v>
      </c>
      <c r="U53" s="18">
        <v>25</v>
      </c>
    </row>
    <row r="54" spans="1:21" x14ac:dyDescent="0.3">
      <c r="A54" t="s">
        <v>404</v>
      </c>
      <c r="B54" t="s">
        <v>58</v>
      </c>
      <c r="C54" t="s">
        <v>306</v>
      </c>
      <c r="D54" s="15">
        <v>14</v>
      </c>
      <c r="E54" s="16">
        <v>0.5</v>
      </c>
      <c r="F54" s="16">
        <v>0.87</v>
      </c>
      <c r="G54" s="19">
        <v>0.56000000000000005</v>
      </c>
      <c r="H54" s="16">
        <v>0.5</v>
      </c>
      <c r="I54" s="19">
        <v>0.115891195656828</v>
      </c>
      <c r="J54" s="19">
        <v>6.0706405245860899E-2</v>
      </c>
      <c r="K54" s="19">
        <v>0.49929359475413898</v>
      </c>
      <c r="L54" s="20">
        <v>0.62070640524586096</v>
      </c>
      <c r="M54" s="15">
        <v>14</v>
      </c>
      <c r="N54" s="16">
        <v>25</v>
      </c>
      <c r="O54" s="16">
        <v>25</v>
      </c>
      <c r="P54" s="17">
        <v>25</v>
      </c>
      <c r="Q54" s="17">
        <v>25</v>
      </c>
      <c r="R54" s="17">
        <v>0</v>
      </c>
      <c r="S54" s="17">
        <v>0</v>
      </c>
      <c r="T54" s="17">
        <v>25</v>
      </c>
      <c r="U54" s="18">
        <v>25</v>
      </c>
    </row>
    <row r="55" spans="1:21" x14ac:dyDescent="0.3">
      <c r="A55" t="s">
        <v>404</v>
      </c>
      <c r="B55" t="s">
        <v>59</v>
      </c>
      <c r="C55" t="s">
        <v>306</v>
      </c>
      <c r="D55" s="15">
        <v>14</v>
      </c>
      <c r="E55" s="16">
        <v>0.5</v>
      </c>
      <c r="F55" s="16">
        <v>1.4</v>
      </c>
      <c r="G55" s="19">
        <v>0.66500000000000004</v>
      </c>
      <c r="H55" s="16">
        <v>0.5</v>
      </c>
      <c r="I55" s="19">
        <v>0.28015792249811799</v>
      </c>
      <c r="J55" s="19">
        <v>0.14675299775464201</v>
      </c>
      <c r="K55" s="19">
        <v>0.51824700224535802</v>
      </c>
      <c r="L55" s="20">
        <v>0.81175299775464205</v>
      </c>
      <c r="M55" s="15">
        <v>14</v>
      </c>
      <c r="N55" s="16">
        <v>25</v>
      </c>
      <c r="O55" s="16">
        <v>25</v>
      </c>
      <c r="P55" s="17">
        <v>25</v>
      </c>
      <c r="Q55" s="17">
        <v>25</v>
      </c>
      <c r="R55" s="17">
        <v>0</v>
      </c>
      <c r="S55" s="17">
        <v>0</v>
      </c>
      <c r="T55" s="17">
        <v>25</v>
      </c>
      <c r="U55" s="18">
        <v>25</v>
      </c>
    </row>
    <row r="56" spans="1:21" x14ac:dyDescent="0.3">
      <c r="A56" t="s">
        <v>404</v>
      </c>
      <c r="B56" t="s">
        <v>60</v>
      </c>
      <c r="C56" t="s">
        <v>306</v>
      </c>
      <c r="D56" s="15">
        <v>14</v>
      </c>
      <c r="E56" s="16">
        <v>0.5</v>
      </c>
      <c r="F56" s="16">
        <v>1.3</v>
      </c>
      <c r="G56" s="19">
        <v>0.64500000000000002</v>
      </c>
      <c r="H56" s="16">
        <v>0.5</v>
      </c>
      <c r="I56" s="19">
        <v>0.248371619832986</v>
      </c>
      <c r="J56" s="19">
        <v>0.13010262013172899</v>
      </c>
      <c r="K56" s="19">
        <v>0.514897379868271</v>
      </c>
      <c r="L56" s="20">
        <v>0.77510262013172904</v>
      </c>
      <c r="M56" s="15">
        <v>14</v>
      </c>
      <c r="N56" s="16">
        <v>25</v>
      </c>
      <c r="O56" s="16">
        <v>25</v>
      </c>
      <c r="P56" s="17">
        <v>25</v>
      </c>
      <c r="Q56" s="17">
        <v>25</v>
      </c>
      <c r="R56" s="17">
        <v>0</v>
      </c>
      <c r="S56" s="17">
        <v>0</v>
      </c>
      <c r="T56" s="17">
        <v>25</v>
      </c>
      <c r="U56" s="18">
        <v>25</v>
      </c>
    </row>
    <row r="57" spans="1:21" x14ac:dyDescent="0.3">
      <c r="A57" t="s">
        <v>404</v>
      </c>
      <c r="B57" t="s">
        <v>61</v>
      </c>
      <c r="C57" t="s">
        <v>306</v>
      </c>
      <c r="D57" s="15">
        <v>14</v>
      </c>
      <c r="E57" s="16">
        <v>0.5</v>
      </c>
      <c r="F57" s="16">
        <v>1.2</v>
      </c>
      <c r="G57" s="19">
        <v>0.628571428571429</v>
      </c>
      <c r="H57" s="16">
        <v>0.5</v>
      </c>
      <c r="I57" s="19">
        <v>0.22131971801540301</v>
      </c>
      <c r="J57" s="19">
        <v>0.11593222776411299</v>
      </c>
      <c r="K57" s="19">
        <v>0.51263920080731595</v>
      </c>
      <c r="L57" s="20">
        <v>0.74450365633554105</v>
      </c>
      <c r="M57" s="15">
        <v>14</v>
      </c>
      <c r="N57" s="16">
        <v>25</v>
      </c>
      <c r="O57" s="16">
        <v>25</v>
      </c>
      <c r="P57" s="17">
        <v>25</v>
      </c>
      <c r="Q57" s="17">
        <v>25</v>
      </c>
      <c r="R57" s="17">
        <v>0</v>
      </c>
      <c r="S57" s="17">
        <v>0</v>
      </c>
      <c r="T57" s="17">
        <v>25</v>
      </c>
      <c r="U57" s="18">
        <v>25</v>
      </c>
    </row>
    <row r="58" spans="1:21" x14ac:dyDescent="0.3">
      <c r="A58" t="s">
        <v>404</v>
      </c>
      <c r="B58" t="s">
        <v>62</v>
      </c>
      <c r="C58" t="s">
        <v>306</v>
      </c>
      <c r="D58" s="15">
        <v>14</v>
      </c>
      <c r="E58" s="16">
        <v>0.5</v>
      </c>
      <c r="F58" s="16">
        <v>0.88</v>
      </c>
      <c r="G58" s="19">
        <v>0.56357142857142895</v>
      </c>
      <c r="H58" s="16">
        <v>0.5</v>
      </c>
      <c r="I58" s="19">
        <v>0.122324105609593</v>
      </c>
      <c r="J58" s="19">
        <v>6.4076107631700893E-2</v>
      </c>
      <c r="K58" s="19">
        <v>0.49949532093972798</v>
      </c>
      <c r="L58" s="20">
        <v>0.62764753620312996</v>
      </c>
      <c r="M58" s="15">
        <v>14</v>
      </c>
      <c r="N58" s="16">
        <v>25</v>
      </c>
      <c r="O58" s="16">
        <v>25</v>
      </c>
      <c r="P58" s="17">
        <v>25</v>
      </c>
      <c r="Q58" s="17">
        <v>25</v>
      </c>
      <c r="R58" s="17">
        <v>0</v>
      </c>
      <c r="S58" s="17">
        <v>0</v>
      </c>
      <c r="T58" s="17">
        <v>25</v>
      </c>
      <c r="U58" s="18">
        <v>25</v>
      </c>
    </row>
    <row r="59" spans="1:21" x14ac:dyDescent="0.3">
      <c r="A59" t="s">
        <v>404</v>
      </c>
      <c r="B59" t="s">
        <v>63</v>
      </c>
      <c r="C59" t="s">
        <v>306</v>
      </c>
      <c r="D59" s="15">
        <v>14</v>
      </c>
      <c r="E59" s="16">
        <v>0.5</v>
      </c>
      <c r="F59" s="16">
        <v>1.3</v>
      </c>
      <c r="G59" s="19">
        <v>0.64785714285714302</v>
      </c>
      <c r="H59" s="16">
        <v>0.5</v>
      </c>
      <c r="I59" s="19">
        <v>0.25149334205680501</v>
      </c>
      <c r="J59" s="19">
        <v>0.13173784818602599</v>
      </c>
      <c r="K59" s="19">
        <v>0.51611929467111595</v>
      </c>
      <c r="L59" s="20">
        <v>0.77959499104316898</v>
      </c>
      <c r="M59" s="15">
        <v>14</v>
      </c>
      <c r="N59" s="16">
        <v>25</v>
      </c>
      <c r="O59" s="16">
        <v>25</v>
      </c>
      <c r="P59" s="17">
        <v>25</v>
      </c>
      <c r="Q59" s="17">
        <v>25</v>
      </c>
      <c r="R59" s="17">
        <v>0</v>
      </c>
      <c r="S59" s="17">
        <v>0</v>
      </c>
      <c r="T59" s="17">
        <v>25</v>
      </c>
      <c r="U59" s="18">
        <v>25</v>
      </c>
    </row>
    <row r="60" spans="1:21" x14ac:dyDescent="0.3">
      <c r="A60" t="s">
        <v>404</v>
      </c>
      <c r="B60" t="s">
        <v>64</v>
      </c>
      <c r="C60" t="s">
        <v>306</v>
      </c>
      <c r="D60" s="15">
        <v>14</v>
      </c>
      <c r="E60" s="16">
        <v>0.5</v>
      </c>
      <c r="F60" s="16">
        <v>1.1000000000000001</v>
      </c>
      <c r="G60" s="19">
        <v>0.60571428571428598</v>
      </c>
      <c r="H60" s="16">
        <v>0.5</v>
      </c>
      <c r="I60" s="19">
        <v>0.18976561598716701</v>
      </c>
      <c r="J60" s="19">
        <v>9.9403482038099497E-2</v>
      </c>
      <c r="K60" s="19">
        <v>0.50631080367618597</v>
      </c>
      <c r="L60" s="20">
        <v>0.70511776775238499</v>
      </c>
      <c r="M60" s="15">
        <v>14</v>
      </c>
      <c r="N60" s="16">
        <v>25</v>
      </c>
      <c r="O60" s="16">
        <v>25</v>
      </c>
      <c r="P60" s="17">
        <v>25</v>
      </c>
      <c r="Q60" s="17">
        <v>25</v>
      </c>
      <c r="R60" s="17">
        <v>0</v>
      </c>
      <c r="S60" s="17">
        <v>0</v>
      </c>
      <c r="T60" s="17">
        <v>25</v>
      </c>
      <c r="U60" s="18">
        <v>25</v>
      </c>
    </row>
    <row r="61" spans="1:21" x14ac:dyDescent="0.3">
      <c r="A61" t="s">
        <v>404</v>
      </c>
      <c r="B61" t="s">
        <v>65</v>
      </c>
      <c r="C61" t="s">
        <v>306</v>
      </c>
      <c r="D61" s="15">
        <v>14</v>
      </c>
      <c r="E61" s="16">
        <v>0.5</v>
      </c>
      <c r="F61" s="16">
        <v>1.2</v>
      </c>
      <c r="G61" s="19">
        <v>0.61499999999999999</v>
      </c>
      <c r="H61" s="16">
        <v>0.5</v>
      </c>
      <c r="I61" s="19">
        <v>0.211323667173585</v>
      </c>
      <c r="J61" s="19">
        <v>0.110696072335546</v>
      </c>
      <c r="K61" s="19">
        <v>0.50430392766445398</v>
      </c>
      <c r="L61" s="20">
        <v>0.72569607233554601</v>
      </c>
      <c r="M61" s="15">
        <v>14</v>
      </c>
      <c r="N61" s="16">
        <v>25</v>
      </c>
      <c r="O61" s="16">
        <v>25</v>
      </c>
      <c r="P61" s="17">
        <v>25</v>
      </c>
      <c r="Q61" s="17">
        <v>25</v>
      </c>
      <c r="R61" s="17">
        <v>0</v>
      </c>
      <c r="S61" s="17">
        <v>0</v>
      </c>
      <c r="T61" s="17">
        <v>25</v>
      </c>
      <c r="U61" s="18">
        <v>25</v>
      </c>
    </row>
    <row r="62" spans="1:21" x14ac:dyDescent="0.3">
      <c r="A62" t="s">
        <v>404</v>
      </c>
      <c r="B62" t="s">
        <v>66</v>
      </c>
      <c r="C62" t="s">
        <v>306</v>
      </c>
      <c r="D62" s="15">
        <v>14</v>
      </c>
      <c r="E62" s="16">
        <v>0.5</v>
      </c>
      <c r="F62" s="16">
        <v>1.3</v>
      </c>
      <c r="G62" s="19">
        <v>0.65928571428571403</v>
      </c>
      <c r="H62" s="16">
        <v>0.5</v>
      </c>
      <c r="I62" s="19">
        <v>0.264355945524336</v>
      </c>
      <c r="J62" s="19">
        <v>0.13847556811540701</v>
      </c>
      <c r="K62" s="19">
        <v>0.52081014617030696</v>
      </c>
      <c r="L62" s="20">
        <v>0.79776128240112198</v>
      </c>
      <c r="M62" s="15">
        <v>14</v>
      </c>
      <c r="N62" s="16">
        <v>25</v>
      </c>
      <c r="O62" s="16">
        <v>25</v>
      </c>
      <c r="P62" s="17">
        <v>25</v>
      </c>
      <c r="Q62" s="17">
        <v>25</v>
      </c>
      <c r="R62" s="17">
        <v>0</v>
      </c>
      <c r="S62" s="17">
        <v>0</v>
      </c>
      <c r="T62" s="17">
        <v>25</v>
      </c>
      <c r="U62" s="18">
        <v>25</v>
      </c>
    </row>
    <row r="63" spans="1:21" x14ac:dyDescent="0.3">
      <c r="A63" t="s">
        <v>404</v>
      </c>
      <c r="B63" t="s">
        <v>67</v>
      </c>
      <c r="C63" t="s">
        <v>306</v>
      </c>
      <c r="D63" s="15">
        <v>14</v>
      </c>
      <c r="E63" s="16">
        <v>0.5</v>
      </c>
      <c r="F63" s="16">
        <v>0.8</v>
      </c>
      <c r="G63" s="19">
        <v>0.54428571428571404</v>
      </c>
      <c r="H63" s="16">
        <v>0.5</v>
      </c>
      <c r="I63" s="19">
        <v>9.2463238908501097E-2</v>
      </c>
      <c r="J63" s="19">
        <v>4.84343165130992E-2</v>
      </c>
      <c r="K63" s="19">
        <v>0.495851397772615</v>
      </c>
      <c r="L63" s="20">
        <v>0.59272003079881297</v>
      </c>
      <c r="M63" s="15">
        <v>14</v>
      </c>
      <c r="N63" s="16">
        <v>25</v>
      </c>
      <c r="O63" s="16">
        <v>25</v>
      </c>
      <c r="P63" s="17">
        <v>25</v>
      </c>
      <c r="Q63" s="17">
        <v>25</v>
      </c>
      <c r="R63" s="17">
        <v>0</v>
      </c>
      <c r="S63" s="17">
        <v>0</v>
      </c>
      <c r="T63" s="17">
        <v>25</v>
      </c>
      <c r="U63" s="18">
        <v>25</v>
      </c>
    </row>
    <row r="64" spans="1:21" x14ac:dyDescent="0.3">
      <c r="A64" t="s">
        <v>404</v>
      </c>
      <c r="B64" t="s">
        <v>68</v>
      </c>
      <c r="C64" t="s">
        <v>306</v>
      </c>
      <c r="D64" s="15">
        <v>14</v>
      </c>
      <c r="E64" s="16">
        <v>0.5</v>
      </c>
      <c r="F64" s="16">
        <v>1.3</v>
      </c>
      <c r="G64" s="19">
        <v>0.59571428571428597</v>
      </c>
      <c r="H64" s="16">
        <v>0.5</v>
      </c>
      <c r="I64" s="19">
        <v>0.21410688508723499</v>
      </c>
      <c r="J64" s="19">
        <v>0.112153984246765</v>
      </c>
      <c r="K64" s="19">
        <v>0.48356030146752099</v>
      </c>
      <c r="L64" s="20">
        <v>0.70786826996105001</v>
      </c>
      <c r="M64" s="15">
        <v>14</v>
      </c>
      <c r="N64" s="16">
        <v>25</v>
      </c>
      <c r="O64" s="16">
        <v>25</v>
      </c>
      <c r="P64" s="17">
        <v>25</v>
      </c>
      <c r="Q64" s="17">
        <v>25</v>
      </c>
      <c r="R64" s="17">
        <v>0</v>
      </c>
      <c r="S64" s="17">
        <v>0</v>
      </c>
      <c r="T64" s="17">
        <v>25</v>
      </c>
      <c r="U64" s="18">
        <v>25</v>
      </c>
    </row>
    <row r="65" spans="1:21" x14ac:dyDescent="0.3">
      <c r="A65" t="s">
        <v>404</v>
      </c>
      <c r="B65" t="s">
        <v>69</v>
      </c>
      <c r="C65" t="s">
        <v>306</v>
      </c>
      <c r="D65" s="15">
        <v>14</v>
      </c>
      <c r="E65" s="16">
        <v>0.5</v>
      </c>
      <c r="F65" s="16">
        <v>1.3</v>
      </c>
      <c r="G65" s="19">
        <v>0.63928571428571401</v>
      </c>
      <c r="H65" s="16">
        <v>0.5</v>
      </c>
      <c r="I65" s="19">
        <v>0.241006360775117</v>
      </c>
      <c r="J65" s="19">
        <v>0.12624453239198599</v>
      </c>
      <c r="K65" s="19">
        <v>0.51304118189372805</v>
      </c>
      <c r="L65" s="20">
        <v>0.76553024667769998</v>
      </c>
      <c r="M65" s="15">
        <v>14</v>
      </c>
      <c r="N65" s="16">
        <v>25</v>
      </c>
      <c r="O65" s="16">
        <v>25</v>
      </c>
      <c r="P65" s="17">
        <v>25</v>
      </c>
      <c r="Q65" s="17">
        <v>25</v>
      </c>
      <c r="R65" s="17">
        <v>0</v>
      </c>
      <c r="S65" s="17">
        <v>0</v>
      </c>
      <c r="T65" s="17">
        <v>25</v>
      </c>
      <c r="U65" s="18">
        <v>25</v>
      </c>
    </row>
    <row r="66" spans="1:21" x14ac:dyDescent="0.3">
      <c r="A66" t="s">
        <v>404</v>
      </c>
      <c r="B66" t="s">
        <v>70</v>
      </c>
      <c r="C66" t="s">
        <v>306</v>
      </c>
      <c r="D66" s="15">
        <v>14</v>
      </c>
      <c r="E66" s="16">
        <v>0.5</v>
      </c>
      <c r="F66" s="16">
        <v>1.2</v>
      </c>
      <c r="G66" s="19">
        <v>0.60714285714285698</v>
      </c>
      <c r="H66" s="16">
        <v>0.5</v>
      </c>
      <c r="I66" s="19">
        <v>0.20363725559958801</v>
      </c>
      <c r="J66" s="19">
        <v>0.106669757711273</v>
      </c>
      <c r="K66" s="19">
        <v>0.50047309943158502</v>
      </c>
      <c r="L66" s="20">
        <v>0.71381261485412995</v>
      </c>
      <c r="M66" s="15">
        <v>14</v>
      </c>
      <c r="N66" s="16">
        <v>25</v>
      </c>
      <c r="O66" s="16">
        <v>25</v>
      </c>
      <c r="P66" s="17">
        <v>25</v>
      </c>
      <c r="Q66" s="17">
        <v>25</v>
      </c>
      <c r="R66" s="17">
        <v>0</v>
      </c>
      <c r="S66" s="17">
        <v>0</v>
      </c>
      <c r="T66" s="17">
        <v>25</v>
      </c>
      <c r="U66" s="18">
        <v>25</v>
      </c>
    </row>
    <row r="67" spans="1:21" x14ac:dyDescent="0.3">
      <c r="A67" t="s">
        <v>404</v>
      </c>
      <c r="B67" t="s">
        <v>71</v>
      </c>
      <c r="C67" t="s">
        <v>306</v>
      </c>
      <c r="D67" s="15">
        <v>14</v>
      </c>
      <c r="E67" s="16">
        <v>0.5</v>
      </c>
      <c r="F67" s="16">
        <v>1.2</v>
      </c>
      <c r="G67" s="19">
        <v>0.64214285714285702</v>
      </c>
      <c r="H67" s="16">
        <v>0.5</v>
      </c>
      <c r="I67" s="19">
        <v>0.23830099168354801</v>
      </c>
      <c r="J67" s="19">
        <v>0.12482739943825701</v>
      </c>
      <c r="K67" s="19">
        <v>0.51731545770460097</v>
      </c>
      <c r="L67" s="20">
        <v>0.76697025658111395</v>
      </c>
      <c r="M67" s="15">
        <v>14</v>
      </c>
      <c r="N67" s="16">
        <v>25</v>
      </c>
      <c r="O67" s="16">
        <v>25</v>
      </c>
      <c r="P67" s="17">
        <v>25</v>
      </c>
      <c r="Q67" s="17">
        <v>25</v>
      </c>
      <c r="R67" s="17">
        <v>0</v>
      </c>
      <c r="S67" s="17">
        <v>0</v>
      </c>
      <c r="T67" s="17">
        <v>25</v>
      </c>
      <c r="U67" s="18">
        <v>25</v>
      </c>
    </row>
    <row r="68" spans="1:21" x14ac:dyDescent="0.3">
      <c r="A68" t="s">
        <v>404</v>
      </c>
      <c r="B68" t="s">
        <v>72</v>
      </c>
      <c r="C68" t="s">
        <v>306</v>
      </c>
      <c r="D68" s="15">
        <v>14</v>
      </c>
      <c r="E68" s="16">
        <v>0.5</v>
      </c>
      <c r="F68" s="16">
        <v>1.2</v>
      </c>
      <c r="G68" s="19">
        <v>0.60142857142857098</v>
      </c>
      <c r="H68" s="16">
        <v>0.5</v>
      </c>
      <c r="I68" s="19">
        <v>0.196502383734108</v>
      </c>
      <c r="J68" s="19">
        <v>0.102932351945561</v>
      </c>
      <c r="K68" s="19">
        <v>0.49849621948301098</v>
      </c>
      <c r="L68" s="20">
        <v>0.70436092337413203</v>
      </c>
      <c r="M68" s="15">
        <v>14</v>
      </c>
      <c r="N68" s="16">
        <v>25</v>
      </c>
      <c r="O68" s="16">
        <v>25</v>
      </c>
      <c r="P68" s="17">
        <v>25</v>
      </c>
      <c r="Q68" s="17">
        <v>25</v>
      </c>
      <c r="R68" s="17">
        <v>0</v>
      </c>
      <c r="S68" s="17">
        <v>0</v>
      </c>
      <c r="T68" s="17">
        <v>25</v>
      </c>
      <c r="U68" s="18">
        <v>25</v>
      </c>
    </row>
    <row r="69" spans="1:21" x14ac:dyDescent="0.3">
      <c r="A69" t="s">
        <v>404</v>
      </c>
      <c r="B69" t="s">
        <v>73</v>
      </c>
      <c r="C69" t="s">
        <v>306</v>
      </c>
      <c r="D69" s="15">
        <v>15</v>
      </c>
      <c r="E69" s="16">
        <v>0.5</v>
      </c>
      <c r="F69" s="16">
        <v>1.5</v>
      </c>
      <c r="G69" s="19">
        <v>0.68733333333333302</v>
      </c>
      <c r="H69" s="16">
        <v>0.5</v>
      </c>
      <c r="I69" s="19">
        <v>0.32289907018108499</v>
      </c>
      <c r="J69" s="19">
        <v>0.16340647289798699</v>
      </c>
      <c r="K69" s="19">
        <v>0.52392686043534598</v>
      </c>
      <c r="L69" s="20">
        <v>0.85073980623132095</v>
      </c>
      <c r="M69" s="15">
        <v>15</v>
      </c>
      <c r="N69" s="16">
        <v>25</v>
      </c>
      <c r="O69" s="16">
        <v>25</v>
      </c>
      <c r="P69" s="17">
        <v>25</v>
      </c>
      <c r="Q69" s="17">
        <v>25</v>
      </c>
      <c r="R69" s="17">
        <v>0</v>
      </c>
      <c r="S69" s="17">
        <v>0</v>
      </c>
      <c r="T69" s="17">
        <v>25</v>
      </c>
      <c r="U69" s="18">
        <v>25</v>
      </c>
    </row>
    <row r="70" spans="1:21" x14ac:dyDescent="0.3">
      <c r="A70" t="s">
        <v>404</v>
      </c>
      <c r="B70" t="s">
        <v>74</v>
      </c>
      <c r="C70" t="s">
        <v>306</v>
      </c>
      <c r="D70" s="15">
        <v>15</v>
      </c>
      <c r="E70" s="16">
        <v>0.5</v>
      </c>
      <c r="F70" s="16">
        <v>1.4</v>
      </c>
      <c r="G70" s="19">
        <v>0.65733333333333299</v>
      </c>
      <c r="H70" s="16">
        <v>0.5</v>
      </c>
      <c r="I70" s="19">
        <v>0.285068078752795</v>
      </c>
      <c r="J70" s="19">
        <v>0.14426170152387299</v>
      </c>
      <c r="K70" s="19">
        <v>0.51307163180946003</v>
      </c>
      <c r="L70" s="20">
        <v>0.80159503485720596</v>
      </c>
      <c r="M70" s="15">
        <v>15</v>
      </c>
      <c r="N70" s="16">
        <v>25</v>
      </c>
      <c r="O70" s="16">
        <v>25</v>
      </c>
      <c r="P70" s="17">
        <v>25</v>
      </c>
      <c r="Q70" s="17">
        <v>25</v>
      </c>
      <c r="R70" s="17">
        <v>0</v>
      </c>
      <c r="S70" s="17">
        <v>0</v>
      </c>
      <c r="T70" s="17">
        <v>25</v>
      </c>
      <c r="U70" s="18">
        <v>25</v>
      </c>
    </row>
    <row r="71" spans="1:21" x14ac:dyDescent="0.3">
      <c r="A71" t="s">
        <v>404</v>
      </c>
      <c r="B71" t="s">
        <v>75</v>
      </c>
      <c r="C71" t="s">
        <v>306</v>
      </c>
      <c r="D71" s="15">
        <v>15</v>
      </c>
      <c r="E71" s="16">
        <v>0.5</v>
      </c>
      <c r="F71" s="16">
        <v>1.7</v>
      </c>
      <c r="G71" s="19">
        <v>0.72599999999999998</v>
      </c>
      <c r="H71" s="16">
        <v>0.5</v>
      </c>
      <c r="I71" s="19">
        <v>0.382469419879364</v>
      </c>
      <c r="J71" s="19">
        <v>0.19355267532599801</v>
      </c>
      <c r="K71" s="19">
        <v>0.53244732467400202</v>
      </c>
      <c r="L71" s="20">
        <v>0.91955267532599805</v>
      </c>
      <c r="M71" s="15">
        <v>15</v>
      </c>
      <c r="N71" s="16">
        <v>25</v>
      </c>
      <c r="O71" s="16">
        <v>25</v>
      </c>
      <c r="P71" s="17">
        <v>25</v>
      </c>
      <c r="Q71" s="17">
        <v>25</v>
      </c>
      <c r="R71" s="17">
        <v>0</v>
      </c>
      <c r="S71" s="17">
        <v>0</v>
      </c>
      <c r="T71" s="17">
        <v>25</v>
      </c>
      <c r="U71" s="18">
        <v>25</v>
      </c>
    </row>
    <row r="72" spans="1:21" x14ac:dyDescent="0.3">
      <c r="A72" t="s">
        <v>404</v>
      </c>
      <c r="B72" t="s">
        <v>76</v>
      </c>
      <c r="C72" t="s">
        <v>306</v>
      </c>
      <c r="D72" s="15">
        <v>15</v>
      </c>
      <c r="E72" s="16">
        <v>0.5</v>
      </c>
      <c r="F72" s="16">
        <v>1.2</v>
      </c>
      <c r="G72" s="19">
        <v>0.60799999999999998</v>
      </c>
      <c r="H72" s="16">
        <v>0.5</v>
      </c>
      <c r="I72" s="19">
        <v>0.21257603681640899</v>
      </c>
      <c r="J72" s="19">
        <v>0.10757634074115401</v>
      </c>
      <c r="K72" s="19">
        <v>0.50042365925884602</v>
      </c>
      <c r="L72" s="20">
        <v>0.71557634074115395</v>
      </c>
      <c r="M72" s="15">
        <v>15</v>
      </c>
      <c r="N72" s="16">
        <v>25</v>
      </c>
      <c r="O72" s="16">
        <v>25</v>
      </c>
      <c r="P72" s="17">
        <v>25</v>
      </c>
      <c r="Q72" s="17">
        <v>25</v>
      </c>
      <c r="R72" s="17">
        <v>0</v>
      </c>
      <c r="S72" s="17">
        <v>0</v>
      </c>
      <c r="T72" s="17">
        <v>25</v>
      </c>
      <c r="U72" s="18">
        <v>25</v>
      </c>
    </row>
    <row r="73" spans="1:21" x14ac:dyDescent="0.3">
      <c r="A73" t="s">
        <v>404</v>
      </c>
      <c r="B73" t="s">
        <v>77</v>
      </c>
      <c r="C73" t="s">
        <v>306</v>
      </c>
      <c r="D73" s="15">
        <v>15</v>
      </c>
      <c r="E73" s="16">
        <v>0.5</v>
      </c>
      <c r="F73" s="16">
        <v>1.1000000000000001</v>
      </c>
      <c r="G73" s="19">
        <v>0.60133333333333305</v>
      </c>
      <c r="H73" s="16">
        <v>0.5</v>
      </c>
      <c r="I73" s="19">
        <v>0.19386544179871101</v>
      </c>
      <c r="J73" s="19">
        <v>9.8107647208062906E-2</v>
      </c>
      <c r="K73" s="19">
        <v>0.50322568612527097</v>
      </c>
      <c r="L73" s="20">
        <v>0.69944098054139603</v>
      </c>
      <c r="M73" s="15">
        <v>15</v>
      </c>
      <c r="N73" s="16">
        <v>25</v>
      </c>
      <c r="O73" s="16">
        <v>25</v>
      </c>
      <c r="P73" s="17">
        <v>25</v>
      </c>
      <c r="Q73" s="17">
        <v>25</v>
      </c>
      <c r="R73" s="17">
        <v>0</v>
      </c>
      <c r="S73" s="17">
        <v>0</v>
      </c>
      <c r="T73" s="17">
        <v>25</v>
      </c>
      <c r="U73" s="18">
        <v>25</v>
      </c>
    </row>
    <row r="74" spans="1:21" x14ac:dyDescent="0.3">
      <c r="A74" t="s">
        <v>404</v>
      </c>
      <c r="B74" t="s">
        <v>78</v>
      </c>
      <c r="C74" t="s">
        <v>306</v>
      </c>
      <c r="D74" s="15">
        <v>15</v>
      </c>
      <c r="E74" s="16">
        <v>0.5</v>
      </c>
      <c r="F74" s="16">
        <v>1.4</v>
      </c>
      <c r="G74" s="19">
        <v>0.66</v>
      </c>
      <c r="H74" s="16">
        <v>0.5</v>
      </c>
      <c r="I74" s="19">
        <v>0.28538194957435098</v>
      </c>
      <c r="J74" s="19">
        <v>0.14442053915653399</v>
      </c>
      <c r="K74" s="19">
        <v>0.51557946084346595</v>
      </c>
      <c r="L74" s="20">
        <v>0.804420539156534</v>
      </c>
      <c r="M74" s="15">
        <v>15</v>
      </c>
      <c r="N74" s="16">
        <v>25</v>
      </c>
      <c r="O74" s="16">
        <v>25</v>
      </c>
      <c r="P74" s="17">
        <v>25</v>
      </c>
      <c r="Q74" s="17">
        <v>25</v>
      </c>
      <c r="R74" s="17">
        <v>0</v>
      </c>
      <c r="S74" s="17">
        <v>0</v>
      </c>
      <c r="T74" s="17">
        <v>25</v>
      </c>
      <c r="U74" s="18">
        <v>25</v>
      </c>
    </row>
    <row r="75" spans="1:21" x14ac:dyDescent="0.3">
      <c r="A75" t="s">
        <v>404</v>
      </c>
      <c r="B75" t="s">
        <v>79</v>
      </c>
      <c r="C75" t="s">
        <v>306</v>
      </c>
      <c r="D75" s="15">
        <v>15</v>
      </c>
      <c r="E75" s="16">
        <v>0.5</v>
      </c>
      <c r="F75" s="16">
        <v>1.5</v>
      </c>
      <c r="G75" s="19">
        <v>0.68666666666666698</v>
      </c>
      <c r="H75" s="16">
        <v>0.5</v>
      </c>
      <c r="I75" s="19">
        <v>0.32537158245099801</v>
      </c>
      <c r="J75" s="19">
        <v>0.16465771375475699</v>
      </c>
      <c r="K75" s="19">
        <v>0.52200895291190996</v>
      </c>
      <c r="L75" s="20">
        <v>0.851324380421423</v>
      </c>
      <c r="M75" s="15">
        <v>15</v>
      </c>
      <c r="N75" s="16">
        <v>25</v>
      </c>
      <c r="O75" s="16">
        <v>25</v>
      </c>
      <c r="P75" s="17">
        <v>25</v>
      </c>
      <c r="Q75" s="17">
        <v>25</v>
      </c>
      <c r="R75" s="17">
        <v>0</v>
      </c>
      <c r="S75" s="17">
        <v>0</v>
      </c>
      <c r="T75" s="17">
        <v>25</v>
      </c>
      <c r="U75" s="18">
        <v>25</v>
      </c>
    </row>
    <row r="76" spans="1:21" x14ac:dyDescent="0.3">
      <c r="A76" t="s">
        <v>404</v>
      </c>
      <c r="B76" t="s">
        <v>80</v>
      </c>
      <c r="C76" t="s">
        <v>306</v>
      </c>
      <c r="D76" s="15">
        <v>15</v>
      </c>
      <c r="E76" s="16">
        <v>0.5</v>
      </c>
      <c r="F76" s="16">
        <v>1.2</v>
      </c>
      <c r="G76" s="19">
        <v>0.61599999999999999</v>
      </c>
      <c r="H76" s="16">
        <v>0.5</v>
      </c>
      <c r="I76" s="19">
        <v>0.22044759662364899</v>
      </c>
      <c r="J76" s="19">
        <v>0.111559826427827</v>
      </c>
      <c r="K76" s="19">
        <v>0.50444017357217297</v>
      </c>
      <c r="L76" s="20">
        <v>0.72755982642782702</v>
      </c>
      <c r="M76" s="15">
        <v>15</v>
      </c>
      <c r="N76" s="16">
        <v>25</v>
      </c>
      <c r="O76" s="16">
        <v>25</v>
      </c>
      <c r="P76" s="17">
        <v>25</v>
      </c>
      <c r="Q76" s="17">
        <v>25</v>
      </c>
      <c r="R76" s="17">
        <v>0</v>
      </c>
      <c r="S76" s="17">
        <v>0</v>
      </c>
      <c r="T76" s="17">
        <v>25</v>
      </c>
      <c r="U76" s="18">
        <v>25</v>
      </c>
    </row>
    <row r="77" spans="1:21" x14ac:dyDescent="0.3">
      <c r="A77" t="s">
        <v>404</v>
      </c>
      <c r="B77" t="s">
        <v>81</v>
      </c>
      <c r="C77" t="s">
        <v>306</v>
      </c>
      <c r="D77" s="15">
        <v>15</v>
      </c>
      <c r="E77" s="16">
        <v>0.5</v>
      </c>
      <c r="F77" s="16">
        <v>1.4</v>
      </c>
      <c r="G77" s="19">
        <v>0.66</v>
      </c>
      <c r="H77" s="16">
        <v>0.5</v>
      </c>
      <c r="I77" s="19">
        <v>0.28595703973049602</v>
      </c>
      <c r="J77" s="19">
        <v>0.14471156958273301</v>
      </c>
      <c r="K77" s="19">
        <v>0.51528843041726702</v>
      </c>
      <c r="L77" s="20">
        <v>0.80471156958273304</v>
      </c>
      <c r="M77" s="15">
        <v>15</v>
      </c>
      <c r="N77" s="16">
        <v>25</v>
      </c>
      <c r="O77" s="16">
        <v>25</v>
      </c>
      <c r="P77" s="17">
        <v>25</v>
      </c>
      <c r="Q77" s="17">
        <v>25</v>
      </c>
      <c r="R77" s="17">
        <v>0</v>
      </c>
      <c r="S77" s="17">
        <v>0</v>
      </c>
      <c r="T77" s="17">
        <v>25</v>
      </c>
      <c r="U77" s="18">
        <v>25</v>
      </c>
    </row>
    <row r="78" spans="1:21" x14ac:dyDescent="0.3">
      <c r="A78" t="s">
        <v>404</v>
      </c>
      <c r="B78" t="s">
        <v>82</v>
      </c>
      <c r="C78" t="s">
        <v>306</v>
      </c>
      <c r="D78" s="15">
        <v>15</v>
      </c>
      <c r="E78" s="16">
        <v>0.5</v>
      </c>
      <c r="F78" s="16">
        <v>1.4</v>
      </c>
      <c r="G78" s="19">
        <v>0.65800000000000003</v>
      </c>
      <c r="H78" s="16">
        <v>0.5</v>
      </c>
      <c r="I78" s="19">
        <v>0.28541198292993902</v>
      </c>
      <c r="J78" s="19">
        <v>0.144435737852223</v>
      </c>
      <c r="K78" s="19">
        <v>0.51356426214777695</v>
      </c>
      <c r="L78" s="20">
        <v>0.802435737852224</v>
      </c>
      <c r="M78" s="15">
        <v>15</v>
      </c>
      <c r="N78" s="16">
        <v>25</v>
      </c>
      <c r="O78" s="16">
        <v>25</v>
      </c>
      <c r="P78" s="17">
        <v>25</v>
      </c>
      <c r="Q78" s="17">
        <v>25</v>
      </c>
      <c r="R78" s="17">
        <v>0</v>
      </c>
      <c r="S78" s="17">
        <v>0</v>
      </c>
      <c r="T78" s="17">
        <v>25</v>
      </c>
      <c r="U78" s="18">
        <v>25</v>
      </c>
    </row>
    <row r="79" spans="1:21" x14ac:dyDescent="0.3">
      <c r="A79" t="s">
        <v>404</v>
      </c>
      <c r="B79" t="s">
        <v>83</v>
      </c>
      <c r="C79" t="s">
        <v>306</v>
      </c>
      <c r="D79" s="15">
        <v>15</v>
      </c>
      <c r="E79" s="16">
        <v>0.5</v>
      </c>
      <c r="F79" s="16">
        <v>1.6</v>
      </c>
      <c r="G79" s="19">
        <v>0.70333333333333303</v>
      </c>
      <c r="H79" s="16">
        <v>0.5</v>
      </c>
      <c r="I79" s="19">
        <v>0.356644414081082</v>
      </c>
      <c r="J79" s="19">
        <v>0.18048365933997901</v>
      </c>
      <c r="K79" s="19">
        <v>0.52284967399335502</v>
      </c>
      <c r="L79" s="20">
        <v>0.88381699267331204</v>
      </c>
      <c r="M79" s="15">
        <v>15</v>
      </c>
      <c r="N79" s="16">
        <v>25</v>
      </c>
      <c r="O79" s="16">
        <v>25</v>
      </c>
      <c r="P79" s="17">
        <v>25</v>
      </c>
      <c r="Q79" s="17">
        <v>25</v>
      </c>
      <c r="R79" s="17">
        <v>0</v>
      </c>
      <c r="S79" s="17">
        <v>0</v>
      </c>
      <c r="T79" s="17">
        <v>25</v>
      </c>
      <c r="U79" s="18">
        <v>25</v>
      </c>
    </row>
    <row r="80" spans="1:21" x14ac:dyDescent="0.3">
      <c r="A80" t="s">
        <v>404</v>
      </c>
      <c r="B80" t="s">
        <v>84</v>
      </c>
      <c r="C80" t="s">
        <v>306</v>
      </c>
      <c r="D80" s="15">
        <v>15</v>
      </c>
      <c r="E80" s="16">
        <v>0.5</v>
      </c>
      <c r="F80" s="16">
        <v>0.73</v>
      </c>
      <c r="G80" s="19">
        <v>0.52266666666666695</v>
      </c>
      <c r="H80" s="16">
        <v>0.5</v>
      </c>
      <c r="I80" s="19">
        <v>6.2845236967679699E-2</v>
      </c>
      <c r="J80" s="19">
        <v>3.1803493598069499E-2</v>
      </c>
      <c r="K80" s="19">
        <v>0.490863173068597</v>
      </c>
      <c r="L80" s="20">
        <v>0.55447016026473595</v>
      </c>
      <c r="M80" s="15">
        <v>15</v>
      </c>
      <c r="N80" s="16">
        <v>25</v>
      </c>
      <c r="O80" s="16">
        <v>25</v>
      </c>
      <c r="P80" s="17">
        <v>25</v>
      </c>
      <c r="Q80" s="17">
        <v>25</v>
      </c>
      <c r="R80" s="17">
        <v>0</v>
      </c>
      <c r="S80" s="17">
        <v>0</v>
      </c>
      <c r="T80" s="17">
        <v>25</v>
      </c>
      <c r="U80" s="18">
        <v>25</v>
      </c>
    </row>
    <row r="81" spans="1:21" x14ac:dyDescent="0.3">
      <c r="A81" t="s">
        <v>404</v>
      </c>
      <c r="B81" t="s">
        <v>85</v>
      </c>
      <c r="C81" t="s">
        <v>306</v>
      </c>
      <c r="D81" s="15">
        <v>15</v>
      </c>
      <c r="E81" s="16">
        <v>0.5</v>
      </c>
      <c r="F81" s="16">
        <v>1.3</v>
      </c>
      <c r="G81" s="19">
        <v>0.64066666666666705</v>
      </c>
      <c r="H81" s="16">
        <v>0.5</v>
      </c>
      <c r="I81" s="19">
        <v>0.26023249678115201</v>
      </c>
      <c r="J81" s="19">
        <v>0.131693393878766</v>
      </c>
      <c r="K81" s="19">
        <v>0.50897327278790105</v>
      </c>
      <c r="L81" s="20">
        <v>0.77236006054543205</v>
      </c>
      <c r="M81" s="15">
        <v>15</v>
      </c>
      <c r="N81" s="16">
        <v>25</v>
      </c>
      <c r="O81" s="16">
        <v>25</v>
      </c>
      <c r="P81" s="17">
        <v>25</v>
      </c>
      <c r="Q81" s="17">
        <v>25</v>
      </c>
      <c r="R81" s="17">
        <v>0</v>
      </c>
      <c r="S81" s="17">
        <v>0</v>
      </c>
      <c r="T81" s="17">
        <v>25</v>
      </c>
      <c r="U81" s="18">
        <v>25</v>
      </c>
    </row>
    <row r="82" spans="1:21" x14ac:dyDescent="0.3">
      <c r="A82" t="s">
        <v>404</v>
      </c>
      <c r="B82" t="s">
        <v>86</v>
      </c>
      <c r="C82" t="s">
        <v>306</v>
      </c>
      <c r="D82" s="15">
        <v>15</v>
      </c>
      <c r="E82" s="16">
        <v>0.5</v>
      </c>
      <c r="F82" s="16">
        <v>0.92</v>
      </c>
      <c r="G82" s="19">
        <v>0.56200000000000006</v>
      </c>
      <c r="H82" s="16">
        <v>0.5</v>
      </c>
      <c r="I82" s="19">
        <v>0.124165787788516</v>
      </c>
      <c r="J82" s="19">
        <v>6.2835403724584502E-2</v>
      </c>
      <c r="K82" s="19">
        <v>0.49916459627541598</v>
      </c>
      <c r="L82" s="20">
        <v>0.62483540372458402</v>
      </c>
      <c r="M82" s="15">
        <v>15</v>
      </c>
      <c r="N82" s="16">
        <v>25</v>
      </c>
      <c r="O82" s="16">
        <v>25</v>
      </c>
      <c r="P82" s="17">
        <v>25</v>
      </c>
      <c r="Q82" s="17">
        <v>25</v>
      </c>
      <c r="R82" s="17">
        <v>0</v>
      </c>
      <c r="S82" s="17">
        <v>0</v>
      </c>
      <c r="T82" s="17">
        <v>25</v>
      </c>
      <c r="U82" s="18">
        <v>25</v>
      </c>
    </row>
    <row r="83" spans="1:21" x14ac:dyDescent="0.3">
      <c r="A83" t="s">
        <v>404</v>
      </c>
      <c r="B83" t="s">
        <v>87</v>
      </c>
      <c r="C83" t="s">
        <v>306</v>
      </c>
      <c r="D83" s="15">
        <v>15</v>
      </c>
      <c r="E83" s="16">
        <v>0.5</v>
      </c>
      <c r="F83" s="16">
        <v>1.3</v>
      </c>
      <c r="G83" s="19">
        <v>0.61866666666666703</v>
      </c>
      <c r="H83" s="16">
        <v>0.5</v>
      </c>
      <c r="I83" s="19">
        <v>0.234272938095311</v>
      </c>
      <c r="J83" s="19">
        <v>0.118556285987862</v>
      </c>
      <c r="K83" s="19">
        <v>0.50011038067880498</v>
      </c>
      <c r="L83" s="20">
        <v>0.73722295265452797</v>
      </c>
      <c r="M83" s="15">
        <v>15</v>
      </c>
      <c r="N83" s="16">
        <v>25</v>
      </c>
      <c r="O83" s="16">
        <v>25</v>
      </c>
      <c r="P83" s="17">
        <v>25</v>
      </c>
      <c r="Q83" s="17">
        <v>25</v>
      </c>
      <c r="R83" s="17">
        <v>0</v>
      </c>
      <c r="S83" s="17">
        <v>0</v>
      </c>
      <c r="T83" s="17">
        <v>25</v>
      </c>
      <c r="U83" s="18">
        <v>25</v>
      </c>
    </row>
    <row r="84" spans="1:21" x14ac:dyDescent="0.3">
      <c r="A84" t="s">
        <v>404</v>
      </c>
      <c r="B84" t="s">
        <v>88</v>
      </c>
      <c r="C84" t="s">
        <v>306</v>
      </c>
      <c r="D84" s="15">
        <v>15</v>
      </c>
      <c r="E84" s="16">
        <v>0.5</v>
      </c>
      <c r="F84" s="16">
        <v>2.2999999999999998</v>
      </c>
      <c r="G84" s="19">
        <v>0.76</v>
      </c>
      <c r="H84" s="16">
        <v>0.5</v>
      </c>
      <c r="I84" s="19">
        <v>0.49390571685581602</v>
      </c>
      <c r="J84" s="19">
        <v>0.249946186250395</v>
      </c>
      <c r="K84" s="19">
        <v>0.51005381374960501</v>
      </c>
      <c r="L84" s="20">
        <v>1.00994618625039</v>
      </c>
      <c r="M84" s="15">
        <v>15</v>
      </c>
      <c r="N84" s="16">
        <v>25</v>
      </c>
      <c r="O84" s="16">
        <v>250</v>
      </c>
      <c r="P84" s="17">
        <v>40</v>
      </c>
      <c r="Q84" s="17">
        <v>25</v>
      </c>
      <c r="R84" s="17">
        <v>58.094750193111302</v>
      </c>
      <c r="S84" s="17">
        <v>29.399459768100801</v>
      </c>
      <c r="T84" s="17">
        <v>10.600540231899201</v>
      </c>
      <c r="U84" s="18">
        <v>69.399459768100797</v>
      </c>
    </row>
    <row r="85" spans="1:21" x14ac:dyDescent="0.3">
      <c r="A85" t="s">
        <v>404</v>
      </c>
      <c r="B85" t="s">
        <v>89</v>
      </c>
      <c r="C85" t="s">
        <v>306</v>
      </c>
      <c r="D85" s="15">
        <v>15</v>
      </c>
      <c r="E85" s="16">
        <v>0.5</v>
      </c>
      <c r="F85" s="16">
        <v>2</v>
      </c>
      <c r="G85" s="19">
        <v>0.74199999999999999</v>
      </c>
      <c r="H85" s="16">
        <v>0.5</v>
      </c>
      <c r="I85" s="19">
        <v>0.42978732282041898</v>
      </c>
      <c r="J85" s="19">
        <v>0.21749839811854399</v>
      </c>
      <c r="K85" s="19">
        <v>0.524501601881456</v>
      </c>
      <c r="L85" s="20">
        <v>0.95949839811854398</v>
      </c>
      <c r="M85" s="15">
        <v>15</v>
      </c>
      <c r="N85" s="16">
        <v>25</v>
      </c>
      <c r="O85" s="16">
        <v>250</v>
      </c>
      <c r="P85" s="17">
        <v>40</v>
      </c>
      <c r="Q85" s="17">
        <v>25</v>
      </c>
      <c r="R85" s="17">
        <v>58.094750193111302</v>
      </c>
      <c r="S85" s="17">
        <v>29.399459768100801</v>
      </c>
      <c r="T85" s="17">
        <v>10.600540231899201</v>
      </c>
      <c r="U85" s="18">
        <v>69.399459768100797</v>
      </c>
    </row>
    <row r="86" spans="1:21" x14ac:dyDescent="0.3">
      <c r="A86" t="s">
        <v>404</v>
      </c>
      <c r="B86" t="s">
        <v>90</v>
      </c>
      <c r="C86" t="s">
        <v>306</v>
      </c>
      <c r="D86" s="15">
        <v>15</v>
      </c>
      <c r="E86" s="16">
        <v>0.5</v>
      </c>
      <c r="F86" s="16">
        <v>2.2999999999999998</v>
      </c>
      <c r="G86" s="19">
        <v>0.77</v>
      </c>
      <c r="H86" s="16">
        <v>0.5</v>
      </c>
      <c r="I86" s="19">
        <v>0.50022851920754297</v>
      </c>
      <c r="J86" s="19">
        <v>0.25314590692641697</v>
      </c>
      <c r="K86" s="19">
        <v>0.51685409307358299</v>
      </c>
      <c r="L86" s="20">
        <v>1.0231459069264199</v>
      </c>
      <c r="M86" s="15">
        <v>15</v>
      </c>
      <c r="N86" s="16">
        <v>25</v>
      </c>
      <c r="O86" s="16">
        <v>250</v>
      </c>
      <c r="P86" s="17">
        <v>40</v>
      </c>
      <c r="Q86" s="17">
        <v>25</v>
      </c>
      <c r="R86" s="17">
        <v>58.094750193111302</v>
      </c>
      <c r="S86" s="17">
        <v>29.399459768100801</v>
      </c>
      <c r="T86" s="17">
        <v>10.600540231899201</v>
      </c>
      <c r="U86" s="18">
        <v>69.399459768100797</v>
      </c>
    </row>
    <row r="87" spans="1:21" x14ac:dyDescent="0.3">
      <c r="A87" t="s">
        <v>404</v>
      </c>
      <c r="B87" t="s">
        <v>91</v>
      </c>
      <c r="C87" t="s">
        <v>306</v>
      </c>
      <c r="D87" s="15">
        <v>15</v>
      </c>
      <c r="E87" s="16">
        <v>0.5</v>
      </c>
      <c r="F87" s="16">
        <v>0.98</v>
      </c>
      <c r="G87" s="19">
        <v>0.57133333333333303</v>
      </c>
      <c r="H87" s="16">
        <v>0.5</v>
      </c>
      <c r="I87" s="19">
        <v>0.14603652511158499</v>
      </c>
      <c r="J87" s="19">
        <v>7.39033205310244E-2</v>
      </c>
      <c r="K87" s="19">
        <v>0.49743001280230897</v>
      </c>
      <c r="L87" s="20">
        <v>0.64523665386435802</v>
      </c>
      <c r="M87" s="15">
        <v>15</v>
      </c>
      <c r="N87" s="16">
        <v>25</v>
      </c>
      <c r="O87" s="16">
        <v>25</v>
      </c>
      <c r="P87" s="17">
        <v>25</v>
      </c>
      <c r="Q87" s="17">
        <v>25</v>
      </c>
      <c r="R87" s="17">
        <v>0</v>
      </c>
      <c r="S87" s="17">
        <v>0</v>
      </c>
      <c r="T87" s="17">
        <v>25</v>
      </c>
      <c r="U87" s="18">
        <v>25</v>
      </c>
    </row>
    <row r="88" spans="1:21" x14ac:dyDescent="0.3">
      <c r="A88" t="s">
        <v>404</v>
      </c>
      <c r="B88" t="s">
        <v>92</v>
      </c>
      <c r="C88" t="s">
        <v>306</v>
      </c>
      <c r="D88" s="15">
        <v>15</v>
      </c>
      <c r="E88" s="16">
        <v>0.5</v>
      </c>
      <c r="F88" s="16">
        <v>0.93</v>
      </c>
      <c r="G88" s="19">
        <v>0.55933333333333302</v>
      </c>
      <c r="H88" s="16">
        <v>0.5</v>
      </c>
      <c r="I88" s="19">
        <v>0.127249286647827</v>
      </c>
      <c r="J88" s="19">
        <v>6.4395840775401697E-2</v>
      </c>
      <c r="K88" s="19">
        <v>0.49493749255793201</v>
      </c>
      <c r="L88" s="20">
        <v>0.62372917410873496</v>
      </c>
      <c r="M88" s="15">
        <v>15</v>
      </c>
      <c r="N88" s="16">
        <v>25</v>
      </c>
      <c r="O88" s="16">
        <v>25</v>
      </c>
      <c r="P88" s="17">
        <v>25</v>
      </c>
      <c r="Q88" s="17">
        <v>25</v>
      </c>
      <c r="R88" s="17">
        <v>0</v>
      </c>
      <c r="S88" s="17">
        <v>0</v>
      </c>
      <c r="T88" s="17">
        <v>25</v>
      </c>
      <c r="U88" s="18">
        <v>25</v>
      </c>
    </row>
    <row r="89" spans="1:21" x14ac:dyDescent="0.3">
      <c r="A89" t="s">
        <v>404</v>
      </c>
      <c r="B89" t="s">
        <v>93</v>
      </c>
      <c r="C89" t="s">
        <v>306</v>
      </c>
      <c r="D89" s="15">
        <v>15</v>
      </c>
      <c r="E89" s="16">
        <v>0.5</v>
      </c>
      <c r="F89" s="16">
        <v>1</v>
      </c>
      <c r="G89" s="19">
        <v>0.578666666666667</v>
      </c>
      <c r="H89" s="16">
        <v>0.5</v>
      </c>
      <c r="I89" s="19">
        <v>0.15551144499299599</v>
      </c>
      <c r="J89" s="19">
        <v>7.8698203458200403E-2</v>
      </c>
      <c r="K89" s="19">
        <v>0.499968463208466</v>
      </c>
      <c r="L89" s="20">
        <v>0.657364870124867</v>
      </c>
      <c r="M89" s="15">
        <v>15</v>
      </c>
      <c r="N89" s="16">
        <v>25</v>
      </c>
      <c r="O89" s="16">
        <v>25</v>
      </c>
      <c r="P89" s="17">
        <v>25</v>
      </c>
      <c r="Q89" s="17">
        <v>25</v>
      </c>
      <c r="R89" s="17">
        <v>0</v>
      </c>
      <c r="S89" s="17">
        <v>0</v>
      </c>
      <c r="T89" s="17">
        <v>25</v>
      </c>
      <c r="U89" s="18">
        <v>25</v>
      </c>
    </row>
    <row r="90" spans="1:21" x14ac:dyDescent="0.3">
      <c r="A90" t="s">
        <v>404</v>
      </c>
      <c r="B90" t="s">
        <v>94</v>
      </c>
      <c r="C90" t="s">
        <v>306</v>
      </c>
      <c r="D90" s="15">
        <v>15</v>
      </c>
      <c r="E90" s="16">
        <v>0.5</v>
      </c>
      <c r="F90" s="16">
        <v>1.4</v>
      </c>
      <c r="G90" s="19">
        <v>0.63866666666666705</v>
      </c>
      <c r="H90" s="16">
        <v>0.5</v>
      </c>
      <c r="I90" s="19">
        <v>0.26840445670843899</v>
      </c>
      <c r="J90" s="19">
        <v>0.13582890020782601</v>
      </c>
      <c r="K90" s="19">
        <v>0.50283776645884004</v>
      </c>
      <c r="L90" s="20">
        <v>0.77449556687449295</v>
      </c>
      <c r="M90" s="15">
        <v>15</v>
      </c>
      <c r="N90" s="16">
        <v>25</v>
      </c>
      <c r="O90" s="16">
        <v>25</v>
      </c>
      <c r="P90" s="17">
        <v>25</v>
      </c>
      <c r="Q90" s="17">
        <v>25</v>
      </c>
      <c r="R90" s="17">
        <v>0</v>
      </c>
      <c r="S90" s="17">
        <v>0</v>
      </c>
      <c r="T90" s="17">
        <v>25</v>
      </c>
      <c r="U90" s="18">
        <v>25</v>
      </c>
    </row>
    <row r="91" spans="1:21" x14ac:dyDescent="0.3">
      <c r="A91" t="s">
        <v>404</v>
      </c>
      <c r="B91" t="s">
        <v>95</v>
      </c>
      <c r="C91" t="s">
        <v>306</v>
      </c>
      <c r="D91" s="15">
        <v>15</v>
      </c>
      <c r="E91" s="16">
        <v>0.5</v>
      </c>
      <c r="F91" s="16">
        <v>1.4</v>
      </c>
      <c r="G91" s="19">
        <v>0.65200000000000002</v>
      </c>
      <c r="H91" s="16">
        <v>0.5</v>
      </c>
      <c r="I91" s="19">
        <v>0.283856100364755</v>
      </c>
      <c r="J91" s="19">
        <v>0.143648367104833</v>
      </c>
      <c r="K91" s="19">
        <v>0.50835163289516705</v>
      </c>
      <c r="L91" s="20">
        <v>0.795648367104833</v>
      </c>
      <c r="M91" s="15">
        <v>15</v>
      </c>
      <c r="N91" s="16">
        <v>25</v>
      </c>
      <c r="O91" s="16">
        <v>25</v>
      </c>
      <c r="P91" s="17">
        <v>25</v>
      </c>
      <c r="Q91" s="17">
        <v>25</v>
      </c>
      <c r="R91" s="17">
        <v>0</v>
      </c>
      <c r="S91" s="17">
        <v>0</v>
      </c>
      <c r="T91" s="17">
        <v>25</v>
      </c>
      <c r="U91" s="18">
        <v>25</v>
      </c>
    </row>
    <row r="92" spans="1:21" x14ac:dyDescent="0.3">
      <c r="A92" t="s">
        <v>404</v>
      </c>
      <c r="B92" t="s">
        <v>96</v>
      </c>
      <c r="C92" t="s">
        <v>306</v>
      </c>
      <c r="D92" s="15">
        <v>15</v>
      </c>
      <c r="E92" s="16">
        <v>0.5</v>
      </c>
      <c r="F92" s="16">
        <v>0.94</v>
      </c>
      <c r="G92" s="19">
        <v>0.56266666666666698</v>
      </c>
      <c r="H92" s="16">
        <v>0.5</v>
      </c>
      <c r="I92" s="19">
        <v>0.131717591116463</v>
      </c>
      <c r="J92" s="19">
        <v>6.6657073279554196E-2</v>
      </c>
      <c r="K92" s="19">
        <v>0.49600959338711198</v>
      </c>
      <c r="L92" s="20">
        <v>0.62932373994622104</v>
      </c>
      <c r="M92" s="15">
        <v>15</v>
      </c>
      <c r="N92" s="16">
        <v>25</v>
      </c>
      <c r="O92" s="16">
        <v>25</v>
      </c>
      <c r="P92" s="17">
        <v>25</v>
      </c>
      <c r="Q92" s="17">
        <v>25</v>
      </c>
      <c r="R92" s="17">
        <v>0</v>
      </c>
      <c r="S92" s="17">
        <v>0</v>
      </c>
      <c r="T92" s="17">
        <v>25</v>
      </c>
      <c r="U92" s="18">
        <v>25</v>
      </c>
    </row>
    <row r="93" spans="1:21" x14ac:dyDescent="0.3">
      <c r="A93" t="s">
        <v>404</v>
      </c>
      <c r="B93" t="s">
        <v>97</v>
      </c>
      <c r="C93" t="s">
        <v>306</v>
      </c>
      <c r="D93" s="15">
        <v>15</v>
      </c>
      <c r="E93" s="16">
        <v>0.5</v>
      </c>
      <c r="F93" s="16">
        <v>1.1000000000000001</v>
      </c>
      <c r="G93" s="19">
        <v>0.58199999999999996</v>
      </c>
      <c r="H93" s="16">
        <v>0.5</v>
      </c>
      <c r="I93" s="19">
        <v>0.172800462962343</v>
      </c>
      <c r="J93" s="19">
        <v>8.7447492964226506E-2</v>
      </c>
      <c r="K93" s="19">
        <v>0.49455250703577303</v>
      </c>
      <c r="L93" s="20">
        <v>0.66944749296422601</v>
      </c>
      <c r="M93" s="15">
        <v>15</v>
      </c>
      <c r="N93" s="16">
        <v>25</v>
      </c>
      <c r="O93" s="16">
        <v>25</v>
      </c>
      <c r="P93" s="17">
        <v>25</v>
      </c>
      <c r="Q93" s="17">
        <v>25</v>
      </c>
      <c r="R93" s="17">
        <v>0</v>
      </c>
      <c r="S93" s="17">
        <v>0</v>
      </c>
      <c r="T93" s="17">
        <v>25</v>
      </c>
      <c r="U93" s="18">
        <v>25</v>
      </c>
    </row>
    <row r="94" spans="1:21" x14ac:dyDescent="0.3">
      <c r="A94" t="s">
        <v>404</v>
      </c>
      <c r="B94" t="s">
        <v>98</v>
      </c>
      <c r="C94" t="s">
        <v>306</v>
      </c>
      <c r="D94" s="15">
        <v>15</v>
      </c>
      <c r="E94" s="16">
        <v>0.5</v>
      </c>
      <c r="F94" s="16">
        <v>1.4</v>
      </c>
      <c r="G94" s="19">
        <v>0.67333333333333301</v>
      </c>
      <c r="H94" s="16">
        <v>0.5</v>
      </c>
      <c r="I94" s="19">
        <v>0.30691242740436298</v>
      </c>
      <c r="J94" s="19">
        <v>0.155316264065366</v>
      </c>
      <c r="K94" s="19">
        <v>0.51801706926796798</v>
      </c>
      <c r="L94" s="20">
        <v>0.82864959739869903</v>
      </c>
      <c r="M94" s="15">
        <v>15</v>
      </c>
      <c r="N94" s="16">
        <v>25</v>
      </c>
      <c r="O94" s="16">
        <v>25</v>
      </c>
      <c r="P94" s="17">
        <v>25</v>
      </c>
      <c r="Q94" s="17">
        <v>25</v>
      </c>
      <c r="R94" s="17">
        <v>0</v>
      </c>
      <c r="S94" s="17">
        <v>0</v>
      </c>
      <c r="T94" s="17">
        <v>25</v>
      </c>
      <c r="U94" s="18">
        <v>25</v>
      </c>
    </row>
    <row r="95" spans="1:21" x14ac:dyDescent="0.3">
      <c r="A95" t="s">
        <v>404</v>
      </c>
      <c r="B95" t="s">
        <v>99</v>
      </c>
      <c r="C95" t="s">
        <v>306</v>
      </c>
      <c r="D95" s="15">
        <v>15</v>
      </c>
      <c r="E95" s="16">
        <v>0.5</v>
      </c>
      <c r="F95" s="16">
        <v>2.1</v>
      </c>
      <c r="G95" s="19">
        <v>0.77066666666666706</v>
      </c>
      <c r="H95" s="16">
        <v>0.5</v>
      </c>
      <c r="I95" s="19">
        <v>0.47474002910866397</v>
      </c>
      <c r="J95" s="19">
        <v>0.24024718825182501</v>
      </c>
      <c r="K95" s="19">
        <v>0.53041947841484105</v>
      </c>
      <c r="L95" s="20">
        <v>1.01091385491849</v>
      </c>
      <c r="M95" s="15">
        <v>15</v>
      </c>
      <c r="N95" s="16">
        <v>25</v>
      </c>
      <c r="O95" s="16">
        <v>250</v>
      </c>
      <c r="P95" s="17">
        <v>40</v>
      </c>
      <c r="Q95" s="17">
        <v>25</v>
      </c>
      <c r="R95" s="17">
        <v>58.094750193111302</v>
      </c>
      <c r="S95" s="17">
        <v>29.399459768100801</v>
      </c>
      <c r="T95" s="17">
        <v>10.600540231899201</v>
      </c>
      <c r="U95" s="18">
        <v>69.399459768100797</v>
      </c>
    </row>
    <row r="96" spans="1:21" x14ac:dyDescent="0.3">
      <c r="A96" t="s">
        <v>404</v>
      </c>
      <c r="B96" t="s">
        <v>100</v>
      </c>
      <c r="C96" t="s">
        <v>306</v>
      </c>
      <c r="D96" s="15">
        <v>15</v>
      </c>
      <c r="E96" s="16">
        <v>0.5</v>
      </c>
      <c r="F96" s="16">
        <v>1.4</v>
      </c>
      <c r="G96" s="19">
        <v>0.626</v>
      </c>
      <c r="H96" s="16">
        <v>0.5</v>
      </c>
      <c r="I96" s="19">
        <v>0.25522539058643801</v>
      </c>
      <c r="J96" s="19">
        <v>0.129159495090377</v>
      </c>
      <c r="K96" s="19">
        <v>0.496840504909623</v>
      </c>
      <c r="L96" s="20">
        <v>0.75515949509037705</v>
      </c>
      <c r="M96" s="15">
        <v>15</v>
      </c>
      <c r="N96" s="16">
        <v>25</v>
      </c>
      <c r="O96" s="16">
        <v>25</v>
      </c>
      <c r="P96" s="17">
        <v>25</v>
      </c>
      <c r="Q96" s="17">
        <v>25</v>
      </c>
      <c r="R96" s="17">
        <v>0</v>
      </c>
      <c r="S96" s="17">
        <v>0</v>
      </c>
      <c r="T96" s="17">
        <v>25</v>
      </c>
      <c r="U96" s="18">
        <v>25</v>
      </c>
    </row>
    <row r="97" spans="1:21" x14ac:dyDescent="0.3">
      <c r="A97" t="s">
        <v>404</v>
      </c>
      <c r="B97" t="s">
        <v>101</v>
      </c>
      <c r="C97" t="s">
        <v>306</v>
      </c>
      <c r="D97" s="15">
        <v>15</v>
      </c>
      <c r="E97" s="16">
        <v>0.5</v>
      </c>
      <c r="F97" s="16">
        <v>1.3</v>
      </c>
      <c r="G97" s="19">
        <v>0.63266666666666704</v>
      </c>
      <c r="H97" s="16">
        <v>0.5</v>
      </c>
      <c r="I97" s="19">
        <v>0.249698866255984</v>
      </c>
      <c r="J97" s="19">
        <v>0.12636273928764899</v>
      </c>
      <c r="K97" s="19">
        <v>0.50630392737901797</v>
      </c>
      <c r="L97" s="20">
        <v>0.75902940595431501</v>
      </c>
      <c r="M97" s="15">
        <v>15</v>
      </c>
      <c r="N97" s="16">
        <v>25</v>
      </c>
      <c r="O97" s="16">
        <v>25</v>
      </c>
      <c r="P97" s="17">
        <v>25</v>
      </c>
      <c r="Q97" s="17">
        <v>25</v>
      </c>
      <c r="R97" s="17">
        <v>0</v>
      </c>
      <c r="S97" s="17">
        <v>0</v>
      </c>
      <c r="T97" s="17">
        <v>25</v>
      </c>
      <c r="U97" s="18">
        <v>25</v>
      </c>
    </row>
    <row r="98" spans="1:21" x14ac:dyDescent="0.3">
      <c r="A98" t="s">
        <v>404</v>
      </c>
      <c r="B98" t="s">
        <v>102</v>
      </c>
      <c r="C98" t="s">
        <v>306</v>
      </c>
      <c r="D98" s="15">
        <v>15</v>
      </c>
      <c r="E98" s="16">
        <v>0.5</v>
      </c>
      <c r="F98" s="16">
        <v>0.77</v>
      </c>
      <c r="G98" s="19">
        <v>0.543333333333333</v>
      </c>
      <c r="H98" s="16">
        <v>0.5</v>
      </c>
      <c r="I98" s="19">
        <v>9.2633430147827198E-2</v>
      </c>
      <c r="J98" s="19">
        <v>4.68781222702487E-2</v>
      </c>
      <c r="K98" s="19">
        <v>0.49645521106308499</v>
      </c>
      <c r="L98" s="20">
        <v>0.59021145560358201</v>
      </c>
      <c r="M98" s="15">
        <v>15</v>
      </c>
      <c r="N98" s="16">
        <v>25</v>
      </c>
      <c r="O98" s="16">
        <v>25</v>
      </c>
      <c r="P98" s="17">
        <v>25</v>
      </c>
      <c r="Q98" s="17">
        <v>25</v>
      </c>
      <c r="R98" s="17">
        <v>0</v>
      </c>
      <c r="S98" s="17">
        <v>0</v>
      </c>
      <c r="T98" s="17">
        <v>25</v>
      </c>
      <c r="U98" s="18">
        <v>25</v>
      </c>
    </row>
    <row r="99" spans="1:21" x14ac:dyDescent="0.3">
      <c r="A99" t="s">
        <v>404</v>
      </c>
      <c r="B99" t="s">
        <v>103</v>
      </c>
      <c r="C99" t="s">
        <v>306</v>
      </c>
      <c r="D99" s="15">
        <v>15</v>
      </c>
      <c r="E99" s="16">
        <v>0.5</v>
      </c>
      <c r="F99" s="16">
        <v>0.78</v>
      </c>
      <c r="G99" s="19">
        <v>0.54600000000000004</v>
      </c>
      <c r="H99" s="16">
        <v>0.5</v>
      </c>
      <c r="I99" s="19">
        <v>9.7526553160811394E-2</v>
      </c>
      <c r="J99" s="19">
        <v>4.9354338669878803E-2</v>
      </c>
      <c r="K99" s="19">
        <v>0.496645661330121</v>
      </c>
      <c r="L99" s="20">
        <v>0.59535433866987897</v>
      </c>
      <c r="M99" s="15">
        <v>15</v>
      </c>
      <c r="N99" s="16">
        <v>25</v>
      </c>
      <c r="O99" s="16">
        <v>25</v>
      </c>
      <c r="P99" s="17">
        <v>25</v>
      </c>
      <c r="Q99" s="17">
        <v>25</v>
      </c>
      <c r="R99" s="17">
        <v>0</v>
      </c>
      <c r="S99" s="17">
        <v>0</v>
      </c>
      <c r="T99" s="17">
        <v>25</v>
      </c>
      <c r="U99" s="18">
        <v>25</v>
      </c>
    </row>
    <row r="100" spans="1:21" x14ac:dyDescent="0.3">
      <c r="A100" t="s">
        <v>404</v>
      </c>
      <c r="B100" t="s">
        <v>104</v>
      </c>
      <c r="C100" t="s">
        <v>306</v>
      </c>
      <c r="D100" s="15">
        <v>15</v>
      </c>
      <c r="E100" s="16">
        <v>0.5</v>
      </c>
      <c r="F100" s="16">
        <v>1</v>
      </c>
      <c r="G100" s="19">
        <v>0.61066666666666702</v>
      </c>
      <c r="H100" s="16">
        <v>0.5</v>
      </c>
      <c r="I100" s="19">
        <v>0.18355484453530799</v>
      </c>
      <c r="J100" s="19">
        <v>9.2889860946431396E-2</v>
      </c>
      <c r="K100" s="19">
        <v>0.51777680572023499</v>
      </c>
      <c r="L100" s="20">
        <v>0.70355652761309795</v>
      </c>
      <c r="M100" s="15">
        <v>15</v>
      </c>
      <c r="N100" s="16">
        <v>25</v>
      </c>
      <c r="O100" s="16">
        <v>25</v>
      </c>
      <c r="P100" s="17">
        <v>25</v>
      </c>
      <c r="Q100" s="17">
        <v>25</v>
      </c>
      <c r="R100" s="17">
        <v>0</v>
      </c>
      <c r="S100" s="17">
        <v>0</v>
      </c>
      <c r="T100" s="17">
        <v>25</v>
      </c>
      <c r="U100" s="18">
        <v>25</v>
      </c>
    </row>
    <row r="101" spans="1:21" x14ac:dyDescent="0.3">
      <c r="A101" t="s">
        <v>404</v>
      </c>
      <c r="B101" t="s">
        <v>105</v>
      </c>
      <c r="C101" t="s">
        <v>306</v>
      </c>
      <c r="D101" s="15">
        <v>15</v>
      </c>
      <c r="E101" s="16">
        <v>0.5</v>
      </c>
      <c r="F101" s="16">
        <v>2.8</v>
      </c>
      <c r="G101" s="19">
        <v>0.74466666666666703</v>
      </c>
      <c r="H101" s="16">
        <v>0.5</v>
      </c>
      <c r="I101" s="19">
        <v>0.59289684319168601</v>
      </c>
      <c r="J101" s="19">
        <v>0.300041687589782</v>
      </c>
      <c r="K101" s="19">
        <v>0.44462497907688397</v>
      </c>
      <c r="L101" s="20">
        <v>1.0447083542564499</v>
      </c>
      <c r="M101" s="15">
        <v>15</v>
      </c>
      <c r="N101" s="16">
        <v>25</v>
      </c>
      <c r="O101" s="16">
        <v>250</v>
      </c>
      <c r="P101" s="17">
        <v>40</v>
      </c>
      <c r="Q101" s="17">
        <v>25</v>
      </c>
      <c r="R101" s="17">
        <v>58.094750193111302</v>
      </c>
      <c r="S101" s="17">
        <v>29.399459768100801</v>
      </c>
      <c r="T101" s="17">
        <v>10.600540231899201</v>
      </c>
      <c r="U101" s="18">
        <v>69.399459768100797</v>
      </c>
    </row>
    <row r="102" spans="1:21" x14ac:dyDescent="0.3">
      <c r="A102" t="s">
        <v>404</v>
      </c>
      <c r="B102" t="s">
        <v>106</v>
      </c>
      <c r="C102" t="s">
        <v>306</v>
      </c>
      <c r="D102" s="15">
        <v>15</v>
      </c>
      <c r="E102" s="16">
        <v>0.5</v>
      </c>
      <c r="F102" s="16">
        <v>1</v>
      </c>
      <c r="G102" s="19">
        <v>0.60266666666666702</v>
      </c>
      <c r="H102" s="16">
        <v>0.5</v>
      </c>
      <c r="I102" s="19">
        <v>0.17564032512360001</v>
      </c>
      <c r="J102" s="19">
        <v>8.8884635099777398E-2</v>
      </c>
      <c r="K102" s="19">
        <v>0.51378203156688895</v>
      </c>
      <c r="L102" s="20">
        <v>0.69155130176644397</v>
      </c>
      <c r="M102" s="15">
        <v>15</v>
      </c>
      <c r="N102" s="16">
        <v>25</v>
      </c>
      <c r="O102" s="16">
        <v>25</v>
      </c>
      <c r="P102" s="17">
        <v>25</v>
      </c>
      <c r="Q102" s="17">
        <v>25</v>
      </c>
      <c r="R102" s="17">
        <v>0</v>
      </c>
      <c r="S102" s="17">
        <v>0</v>
      </c>
      <c r="T102" s="17">
        <v>25</v>
      </c>
      <c r="U102" s="18">
        <v>25</v>
      </c>
    </row>
    <row r="103" spans="1:21" x14ac:dyDescent="0.3">
      <c r="A103" t="s">
        <v>404</v>
      </c>
      <c r="B103" t="s">
        <v>107</v>
      </c>
      <c r="C103" t="s">
        <v>306</v>
      </c>
      <c r="D103" s="15">
        <v>15</v>
      </c>
      <c r="E103" s="16">
        <v>0.5</v>
      </c>
      <c r="F103" s="16">
        <v>0.94</v>
      </c>
      <c r="G103" s="19">
        <v>0.59133333333333304</v>
      </c>
      <c r="H103" s="16">
        <v>0.5</v>
      </c>
      <c r="I103" s="19">
        <v>0.16269457215753599</v>
      </c>
      <c r="J103" s="19">
        <v>8.2333300560453002E-2</v>
      </c>
      <c r="K103" s="19">
        <v>0.50900003277287997</v>
      </c>
      <c r="L103" s="20">
        <v>0.673666633893786</v>
      </c>
      <c r="M103" s="15">
        <v>15</v>
      </c>
      <c r="N103" s="16">
        <v>25</v>
      </c>
      <c r="O103" s="16">
        <v>25</v>
      </c>
      <c r="P103" s="17">
        <v>25</v>
      </c>
      <c r="Q103" s="17">
        <v>25</v>
      </c>
      <c r="R103" s="17">
        <v>0</v>
      </c>
      <c r="S103" s="17">
        <v>0</v>
      </c>
      <c r="T103" s="17">
        <v>25</v>
      </c>
      <c r="U103" s="18">
        <v>25</v>
      </c>
    </row>
    <row r="104" spans="1:21" x14ac:dyDescent="0.3">
      <c r="A104" t="s">
        <v>404</v>
      </c>
      <c r="B104" t="s">
        <v>108</v>
      </c>
      <c r="C104" t="s">
        <v>306</v>
      </c>
      <c r="D104" s="15">
        <v>15</v>
      </c>
      <c r="E104" s="16">
        <v>0.5</v>
      </c>
      <c r="F104" s="16">
        <v>2.9</v>
      </c>
      <c r="G104" s="19">
        <v>0.76666666666666705</v>
      </c>
      <c r="H104" s="16">
        <v>0.5</v>
      </c>
      <c r="I104" s="19">
        <v>0.61888917386217801</v>
      </c>
      <c r="J104" s="19">
        <v>0.313195380088437</v>
      </c>
      <c r="K104" s="19">
        <v>0.45347128657822999</v>
      </c>
      <c r="L104" s="20">
        <v>1.0798620467550999</v>
      </c>
      <c r="M104" s="15">
        <v>15</v>
      </c>
      <c r="N104" s="16">
        <v>25</v>
      </c>
      <c r="O104" s="16">
        <v>250</v>
      </c>
      <c r="P104" s="17">
        <v>40</v>
      </c>
      <c r="Q104" s="17">
        <v>25</v>
      </c>
      <c r="R104" s="17">
        <v>58.094750193111302</v>
      </c>
      <c r="S104" s="17">
        <v>29.399459768100801</v>
      </c>
      <c r="T104" s="17">
        <v>10.600540231899201</v>
      </c>
      <c r="U104" s="18">
        <v>69.399459768100797</v>
      </c>
    </row>
    <row r="105" spans="1:21" x14ac:dyDescent="0.3">
      <c r="A105" t="s">
        <v>404</v>
      </c>
      <c r="B105" t="s">
        <v>109</v>
      </c>
      <c r="C105" t="s">
        <v>306</v>
      </c>
      <c r="D105" s="15">
        <v>15</v>
      </c>
      <c r="E105" s="16">
        <v>0.5</v>
      </c>
      <c r="F105" s="16">
        <v>0.77</v>
      </c>
      <c r="G105" s="19">
        <v>0.53</v>
      </c>
      <c r="H105" s="16">
        <v>0.5</v>
      </c>
      <c r="I105" s="19">
        <v>7.5023805745719305E-2</v>
      </c>
      <c r="J105" s="19">
        <v>3.7966586504620599E-2</v>
      </c>
      <c r="K105" s="19">
        <v>0.49203341349537899</v>
      </c>
      <c r="L105" s="20">
        <v>0.56796658650462095</v>
      </c>
      <c r="M105" s="15">
        <v>15</v>
      </c>
      <c r="N105" s="16">
        <v>25</v>
      </c>
      <c r="O105" s="16">
        <v>25</v>
      </c>
      <c r="P105" s="17">
        <v>25</v>
      </c>
      <c r="Q105" s="17">
        <v>25</v>
      </c>
      <c r="R105" s="17">
        <v>0</v>
      </c>
      <c r="S105" s="17">
        <v>0</v>
      </c>
      <c r="T105" s="17">
        <v>25</v>
      </c>
      <c r="U105" s="18">
        <v>25</v>
      </c>
    </row>
    <row r="106" spans="1:21" x14ac:dyDescent="0.3">
      <c r="A106" t="s">
        <v>404</v>
      </c>
      <c r="B106" t="s">
        <v>110</v>
      </c>
      <c r="C106" t="s">
        <v>306</v>
      </c>
      <c r="D106" s="15">
        <v>15</v>
      </c>
      <c r="E106" s="16">
        <v>0.5</v>
      </c>
      <c r="F106" s="16">
        <v>0.6</v>
      </c>
      <c r="G106" s="19">
        <v>0.50666666666666704</v>
      </c>
      <c r="H106" s="16">
        <v>0.5</v>
      </c>
      <c r="I106" s="19">
        <v>2.5819888974716099E-2</v>
      </c>
      <c r="J106" s="19">
        <v>1.30664265636004E-2</v>
      </c>
      <c r="K106" s="19">
        <v>0.49360024010306602</v>
      </c>
      <c r="L106" s="20">
        <v>0.51973309323026695</v>
      </c>
      <c r="M106" s="15">
        <v>15</v>
      </c>
      <c r="N106" s="16">
        <v>25</v>
      </c>
      <c r="O106" s="16">
        <v>25</v>
      </c>
      <c r="P106" s="17">
        <v>25</v>
      </c>
      <c r="Q106" s="17">
        <v>25</v>
      </c>
      <c r="R106" s="17">
        <v>0</v>
      </c>
      <c r="S106" s="17">
        <v>0</v>
      </c>
      <c r="T106" s="17">
        <v>25</v>
      </c>
      <c r="U106" s="18">
        <v>25</v>
      </c>
    </row>
    <row r="107" spans="1:21" x14ac:dyDescent="0.3">
      <c r="A107" t="s">
        <v>404</v>
      </c>
      <c r="B107" t="s">
        <v>111</v>
      </c>
      <c r="C107" t="s">
        <v>306</v>
      </c>
      <c r="D107" s="15">
        <v>15</v>
      </c>
      <c r="E107" s="16">
        <v>0.5</v>
      </c>
      <c r="F107" s="16">
        <v>0.93</v>
      </c>
      <c r="G107" s="19">
        <v>0.58733333333333304</v>
      </c>
      <c r="H107" s="16">
        <v>0.5</v>
      </c>
      <c r="I107" s="19">
        <v>0.162149255170602</v>
      </c>
      <c r="J107" s="19">
        <v>8.2057337159888402E-2</v>
      </c>
      <c r="K107" s="19">
        <v>0.50527599617344499</v>
      </c>
      <c r="L107" s="20">
        <v>0.66939067049322198</v>
      </c>
      <c r="M107" s="15">
        <v>15</v>
      </c>
      <c r="N107" s="16">
        <v>25</v>
      </c>
      <c r="O107" s="16">
        <v>25</v>
      </c>
      <c r="P107" s="17">
        <v>25</v>
      </c>
      <c r="Q107" s="17">
        <v>25</v>
      </c>
      <c r="R107" s="17">
        <v>0</v>
      </c>
      <c r="S107" s="17">
        <v>0</v>
      </c>
      <c r="T107" s="17">
        <v>25</v>
      </c>
      <c r="U107" s="18">
        <v>25</v>
      </c>
    </row>
    <row r="108" spans="1:21" x14ac:dyDescent="0.3">
      <c r="A108" t="s">
        <v>404</v>
      </c>
      <c r="B108" t="s">
        <v>112</v>
      </c>
      <c r="C108" t="s">
        <v>306</v>
      </c>
      <c r="D108" s="15">
        <v>15</v>
      </c>
      <c r="E108" s="16">
        <v>0.5</v>
      </c>
      <c r="F108" s="16">
        <v>2.6</v>
      </c>
      <c r="G108" s="19">
        <v>0.72333333333333305</v>
      </c>
      <c r="H108" s="16">
        <v>0.5</v>
      </c>
      <c r="I108" s="19">
        <v>0.54136951556303203</v>
      </c>
      <c r="J108" s="19">
        <v>0.27396574113092398</v>
      </c>
      <c r="K108" s="19">
        <v>0.44936759220241002</v>
      </c>
      <c r="L108" s="20">
        <v>0.99729907446425703</v>
      </c>
      <c r="M108" s="15">
        <v>15</v>
      </c>
      <c r="N108" s="16">
        <v>25</v>
      </c>
      <c r="O108" s="16">
        <v>250</v>
      </c>
      <c r="P108" s="17">
        <v>40</v>
      </c>
      <c r="Q108" s="17">
        <v>25</v>
      </c>
      <c r="R108" s="17">
        <v>58.094750193111302</v>
      </c>
      <c r="S108" s="17">
        <v>29.399459768100801</v>
      </c>
      <c r="T108" s="17">
        <v>10.600540231899201</v>
      </c>
      <c r="U108" s="18">
        <v>69.399459768100797</v>
      </c>
    </row>
    <row r="109" spans="1:21" x14ac:dyDescent="0.3">
      <c r="A109" t="s">
        <v>404</v>
      </c>
      <c r="B109" t="s">
        <v>113</v>
      </c>
      <c r="C109" t="s">
        <v>306</v>
      </c>
      <c r="D109" s="15">
        <v>15</v>
      </c>
      <c r="E109" s="16">
        <v>0.5</v>
      </c>
      <c r="F109" s="16">
        <v>0.97</v>
      </c>
      <c r="G109" s="19">
        <v>0.59733333333333305</v>
      </c>
      <c r="H109" s="16">
        <v>0.5</v>
      </c>
      <c r="I109" s="19">
        <v>0.16905057006143201</v>
      </c>
      <c r="J109" s="19">
        <v>8.5549820195025397E-2</v>
      </c>
      <c r="K109" s="19">
        <v>0.51178351313830805</v>
      </c>
      <c r="L109" s="20">
        <v>0.68288315352835904</v>
      </c>
      <c r="M109" s="15">
        <v>15</v>
      </c>
      <c r="N109" s="16">
        <v>25</v>
      </c>
      <c r="O109" s="16">
        <v>25</v>
      </c>
      <c r="P109" s="17">
        <v>25</v>
      </c>
      <c r="Q109" s="17">
        <v>25</v>
      </c>
      <c r="R109" s="17">
        <v>0</v>
      </c>
      <c r="S109" s="17">
        <v>0</v>
      </c>
      <c r="T109" s="17">
        <v>25</v>
      </c>
      <c r="U109" s="18">
        <v>25</v>
      </c>
    </row>
    <row r="110" spans="1:21" x14ac:dyDescent="0.3">
      <c r="A110" t="s">
        <v>404</v>
      </c>
      <c r="B110" t="s">
        <v>114</v>
      </c>
      <c r="C110" t="s">
        <v>306</v>
      </c>
      <c r="D110" s="15">
        <v>15</v>
      </c>
      <c r="E110" s="16">
        <v>0.5</v>
      </c>
      <c r="F110" s="16">
        <v>2.9</v>
      </c>
      <c r="G110" s="19">
        <v>0.76733333333333298</v>
      </c>
      <c r="H110" s="16">
        <v>0.5</v>
      </c>
      <c r="I110" s="19">
        <v>0.61872526405582695</v>
      </c>
      <c r="J110" s="19">
        <v>0.31311243180582199</v>
      </c>
      <c r="K110" s="19">
        <v>0.45422090152751099</v>
      </c>
      <c r="L110" s="20">
        <v>1.0804457651391599</v>
      </c>
      <c r="M110" s="15">
        <v>15</v>
      </c>
      <c r="N110" s="16">
        <v>25</v>
      </c>
      <c r="O110" s="16">
        <v>250</v>
      </c>
      <c r="P110" s="17">
        <v>40</v>
      </c>
      <c r="Q110" s="17">
        <v>25</v>
      </c>
      <c r="R110" s="17">
        <v>58.094750193111302</v>
      </c>
      <c r="S110" s="17">
        <v>29.399459768100801</v>
      </c>
      <c r="T110" s="17">
        <v>10.600540231899201</v>
      </c>
      <c r="U110" s="18">
        <v>69.399459768100797</v>
      </c>
    </row>
    <row r="111" spans="1:21" x14ac:dyDescent="0.3">
      <c r="A111" t="s">
        <v>404</v>
      </c>
      <c r="B111" t="s">
        <v>115</v>
      </c>
      <c r="C111" t="s">
        <v>306</v>
      </c>
      <c r="D111" s="15">
        <v>15</v>
      </c>
      <c r="E111" s="16">
        <v>0.5</v>
      </c>
      <c r="F111" s="16">
        <v>3.4</v>
      </c>
      <c r="G111" s="19">
        <v>0.84133333333333304</v>
      </c>
      <c r="H111" s="16">
        <v>0.5</v>
      </c>
      <c r="I111" s="19">
        <v>0.84426524832176397</v>
      </c>
      <c r="J111" s="19">
        <v>0.42724931459615001</v>
      </c>
      <c r="K111" s="19">
        <v>0.41408401873718298</v>
      </c>
      <c r="L111" s="20">
        <v>1.2685826479294799</v>
      </c>
      <c r="M111" s="15">
        <v>15</v>
      </c>
      <c r="N111" s="16">
        <v>25</v>
      </c>
      <c r="O111" s="16">
        <v>250</v>
      </c>
      <c r="P111" s="17">
        <v>55</v>
      </c>
      <c r="Q111" s="17">
        <v>25</v>
      </c>
      <c r="R111" s="17">
        <v>79.169799436762105</v>
      </c>
      <c r="S111" s="17">
        <v>40.064710247531004</v>
      </c>
      <c r="T111" s="17">
        <v>14.935289752469</v>
      </c>
      <c r="U111" s="18">
        <v>95.064710247530996</v>
      </c>
    </row>
    <row r="112" spans="1:21" x14ac:dyDescent="0.3">
      <c r="A112" t="s">
        <v>404</v>
      </c>
      <c r="B112" t="s">
        <v>116</v>
      </c>
      <c r="C112" t="s">
        <v>306</v>
      </c>
      <c r="D112" s="15">
        <v>15</v>
      </c>
      <c r="E112" s="16">
        <v>0.5</v>
      </c>
      <c r="F112" s="16">
        <v>0.62</v>
      </c>
      <c r="G112" s="19">
        <v>0.50866666666666704</v>
      </c>
      <c r="H112" s="16">
        <v>0.5</v>
      </c>
      <c r="I112" s="19">
        <v>3.0906926331133198E-2</v>
      </c>
      <c r="J112" s="19">
        <v>1.5640775357625199E-2</v>
      </c>
      <c r="K112" s="19">
        <v>0.49302589130904201</v>
      </c>
      <c r="L112" s="20">
        <v>0.52430744202429203</v>
      </c>
      <c r="M112" s="15">
        <v>15</v>
      </c>
      <c r="N112" s="16">
        <v>25</v>
      </c>
      <c r="O112" s="16">
        <v>25</v>
      </c>
      <c r="P112" s="17">
        <v>25</v>
      </c>
      <c r="Q112" s="17">
        <v>25</v>
      </c>
      <c r="R112" s="17">
        <v>0</v>
      </c>
      <c r="S112" s="17">
        <v>0</v>
      </c>
      <c r="T112" s="17">
        <v>25</v>
      </c>
      <c r="U112" s="18">
        <v>25</v>
      </c>
    </row>
    <row r="113" spans="1:21" x14ac:dyDescent="0.3">
      <c r="A113" t="s">
        <v>404</v>
      </c>
      <c r="B113" t="s">
        <v>117</v>
      </c>
      <c r="C113" t="s">
        <v>306</v>
      </c>
      <c r="D113" s="15">
        <v>15</v>
      </c>
      <c r="E113" s="16">
        <v>0.5</v>
      </c>
      <c r="F113" s="16">
        <v>3.2</v>
      </c>
      <c r="G113" s="19">
        <v>1.038</v>
      </c>
      <c r="H113" s="16">
        <v>0.5</v>
      </c>
      <c r="I113" s="19">
        <v>1.0017998089153599</v>
      </c>
      <c r="J113" s="19">
        <v>0.50697133699682695</v>
      </c>
      <c r="K113" s="19">
        <v>0.53102866300317297</v>
      </c>
      <c r="L113" s="20">
        <v>1.5449713369968301</v>
      </c>
      <c r="M113" s="15">
        <v>15</v>
      </c>
      <c r="N113" s="16">
        <v>25</v>
      </c>
      <c r="O113" s="16">
        <v>250</v>
      </c>
      <c r="P113" s="17">
        <v>70</v>
      </c>
      <c r="Q113" s="17">
        <v>25</v>
      </c>
      <c r="R113" s="17">
        <v>93.158850511217807</v>
      </c>
      <c r="S113" s="17">
        <v>47.1440167750619</v>
      </c>
      <c r="T113" s="17">
        <v>22.8559832249381</v>
      </c>
      <c r="U113" s="18">
        <v>117.144016775062</v>
      </c>
    </row>
    <row r="114" spans="1:21" x14ac:dyDescent="0.3">
      <c r="A114" t="s">
        <v>404</v>
      </c>
      <c r="B114" t="s">
        <v>118</v>
      </c>
      <c r="C114" t="s">
        <v>306</v>
      </c>
      <c r="D114" s="15">
        <v>15</v>
      </c>
      <c r="E114" s="16">
        <v>0.5</v>
      </c>
      <c r="F114" s="16">
        <v>3.5</v>
      </c>
      <c r="G114" s="19">
        <v>1.1100000000000001</v>
      </c>
      <c r="H114" s="16">
        <v>0.5</v>
      </c>
      <c r="I114" s="19">
        <v>1.1077776981738801</v>
      </c>
      <c r="J114" s="19">
        <v>0.56060256324717395</v>
      </c>
      <c r="K114" s="19">
        <v>0.54939743675282604</v>
      </c>
      <c r="L114" s="20">
        <v>1.6706025632471699</v>
      </c>
      <c r="M114" s="15">
        <v>15</v>
      </c>
      <c r="N114" s="16">
        <v>25</v>
      </c>
      <c r="O114" s="16">
        <v>250</v>
      </c>
      <c r="P114" s="17">
        <v>70</v>
      </c>
      <c r="Q114" s="17">
        <v>25</v>
      </c>
      <c r="R114" s="17">
        <v>93.158850511217807</v>
      </c>
      <c r="S114" s="17">
        <v>47.1440167750619</v>
      </c>
      <c r="T114" s="17">
        <v>22.8559832249381</v>
      </c>
      <c r="U114" s="18">
        <v>117.144016775062</v>
      </c>
    </row>
    <row r="115" spans="1:21" x14ac:dyDescent="0.3">
      <c r="A115" t="s">
        <v>404</v>
      </c>
      <c r="B115" t="s">
        <v>119</v>
      </c>
      <c r="C115" t="s">
        <v>306</v>
      </c>
      <c r="D115" s="15">
        <v>15</v>
      </c>
      <c r="E115" s="16">
        <v>0.5</v>
      </c>
      <c r="F115" s="16">
        <v>0.76</v>
      </c>
      <c r="G115" s="19">
        <v>0.52933333333333299</v>
      </c>
      <c r="H115" s="16">
        <v>0.5</v>
      </c>
      <c r="I115" s="19">
        <v>7.1560829934765202E-2</v>
      </c>
      <c r="J115" s="19">
        <v>3.6214111148523402E-2</v>
      </c>
      <c r="K115" s="19">
        <v>0.49311922218481002</v>
      </c>
      <c r="L115" s="20">
        <v>0.56554744448185701</v>
      </c>
      <c r="M115" s="15">
        <v>15</v>
      </c>
      <c r="N115" s="16">
        <v>25</v>
      </c>
      <c r="O115" s="16">
        <v>25</v>
      </c>
      <c r="P115" s="17">
        <v>25</v>
      </c>
      <c r="Q115" s="17">
        <v>25</v>
      </c>
      <c r="R115" s="17">
        <v>0</v>
      </c>
      <c r="S115" s="17">
        <v>0</v>
      </c>
      <c r="T115" s="17">
        <v>25</v>
      </c>
      <c r="U115" s="18">
        <v>25</v>
      </c>
    </row>
    <row r="116" spans="1:21" x14ac:dyDescent="0.3">
      <c r="A116" t="s">
        <v>404</v>
      </c>
      <c r="B116" t="s">
        <v>120</v>
      </c>
      <c r="C116" t="s">
        <v>306</v>
      </c>
      <c r="D116" s="15">
        <v>15</v>
      </c>
      <c r="E116" s="16">
        <v>0.5</v>
      </c>
      <c r="F116" s="16">
        <v>0.61</v>
      </c>
      <c r="G116" s="19">
        <v>0.50733333333333297</v>
      </c>
      <c r="H116" s="16">
        <v>0.5</v>
      </c>
      <c r="I116" s="19">
        <v>2.84018778721877E-2</v>
      </c>
      <c r="J116" s="19">
        <v>1.4373069219960399E-2</v>
      </c>
      <c r="K116" s="19">
        <v>0.49296026411337301</v>
      </c>
      <c r="L116" s="20">
        <v>0.52170640255329404</v>
      </c>
      <c r="M116" s="15">
        <v>15</v>
      </c>
      <c r="N116" s="16">
        <v>25</v>
      </c>
      <c r="O116" s="16">
        <v>25</v>
      </c>
      <c r="P116" s="17">
        <v>25</v>
      </c>
      <c r="Q116" s="17">
        <v>25</v>
      </c>
      <c r="R116" s="17">
        <v>0</v>
      </c>
      <c r="S116" s="17">
        <v>0</v>
      </c>
      <c r="T116" s="17">
        <v>25</v>
      </c>
      <c r="U116" s="18">
        <v>25</v>
      </c>
    </row>
    <row r="117" spans="1:21" x14ac:dyDescent="0.3">
      <c r="A117" t="s">
        <v>404</v>
      </c>
      <c r="B117" t="s">
        <v>121</v>
      </c>
      <c r="C117" t="s">
        <v>306</v>
      </c>
      <c r="D117" s="15">
        <v>15</v>
      </c>
      <c r="E117" s="16">
        <v>0.5</v>
      </c>
      <c r="F117" s="16">
        <v>0.55000000000000004</v>
      </c>
      <c r="G117" s="19">
        <v>0.50333333333333297</v>
      </c>
      <c r="H117" s="16">
        <v>0.5</v>
      </c>
      <c r="I117" s="19">
        <v>1.29099444873581E-2</v>
      </c>
      <c r="J117" s="19">
        <v>6.5332132818001799E-3</v>
      </c>
      <c r="K117" s="19">
        <v>0.49680012005153301</v>
      </c>
      <c r="L117" s="20">
        <v>0.50986654661513398</v>
      </c>
      <c r="M117" s="15">
        <v>15</v>
      </c>
      <c r="N117" s="16">
        <v>25</v>
      </c>
      <c r="O117" s="16">
        <v>25</v>
      </c>
      <c r="P117" s="17">
        <v>25</v>
      </c>
      <c r="Q117" s="17">
        <v>25</v>
      </c>
      <c r="R117" s="17">
        <v>0</v>
      </c>
      <c r="S117" s="17">
        <v>0</v>
      </c>
      <c r="T117" s="17">
        <v>25</v>
      </c>
      <c r="U117" s="18">
        <v>25</v>
      </c>
    </row>
    <row r="118" spans="1:21" x14ac:dyDescent="0.3">
      <c r="A118" t="s">
        <v>404</v>
      </c>
      <c r="B118" t="s">
        <v>122</v>
      </c>
      <c r="C118" t="s">
        <v>306</v>
      </c>
      <c r="D118" s="15">
        <v>15</v>
      </c>
      <c r="E118" s="16">
        <v>0.5</v>
      </c>
      <c r="F118" s="16">
        <v>0.7</v>
      </c>
      <c r="G118" s="19">
        <v>0.53466666666666696</v>
      </c>
      <c r="H118" s="16">
        <v>0.5</v>
      </c>
      <c r="I118" s="19">
        <v>7.3179492313339395E-2</v>
      </c>
      <c r="J118" s="19">
        <v>3.7033252281222E-2</v>
      </c>
      <c r="K118" s="19">
        <v>0.49763341438544501</v>
      </c>
      <c r="L118" s="20">
        <v>0.57169991894788896</v>
      </c>
      <c r="M118" s="15">
        <v>15</v>
      </c>
      <c r="N118" s="16">
        <v>25</v>
      </c>
      <c r="O118" s="16">
        <v>25</v>
      </c>
      <c r="P118" s="17">
        <v>25</v>
      </c>
      <c r="Q118" s="17">
        <v>25</v>
      </c>
      <c r="R118" s="17">
        <v>0</v>
      </c>
      <c r="S118" s="17">
        <v>0</v>
      </c>
      <c r="T118" s="17">
        <v>25</v>
      </c>
      <c r="U118" s="18">
        <v>25</v>
      </c>
    </row>
    <row r="119" spans="1:21" x14ac:dyDescent="0.3">
      <c r="A119" t="s">
        <v>404</v>
      </c>
      <c r="B119" t="s">
        <v>123</v>
      </c>
      <c r="C119" t="s">
        <v>306</v>
      </c>
      <c r="D119" s="15">
        <v>15</v>
      </c>
      <c r="E119" s="16">
        <v>0.5</v>
      </c>
      <c r="F119" s="16">
        <v>1</v>
      </c>
      <c r="G119" s="19">
        <v>0.56466666666666698</v>
      </c>
      <c r="H119" s="16">
        <v>0.5</v>
      </c>
      <c r="I119" s="19">
        <v>0.140756459718128</v>
      </c>
      <c r="J119" s="19">
        <v>7.1231287867283E-2</v>
      </c>
      <c r="K119" s="19">
        <v>0.49343537879938398</v>
      </c>
      <c r="L119" s="20">
        <v>0.63589795453395004</v>
      </c>
      <c r="M119" s="15">
        <v>15</v>
      </c>
      <c r="N119" s="16">
        <v>25</v>
      </c>
      <c r="O119" s="16">
        <v>25</v>
      </c>
      <c r="P119" s="17">
        <v>25</v>
      </c>
      <c r="Q119" s="17">
        <v>25</v>
      </c>
      <c r="R119" s="17">
        <v>0</v>
      </c>
      <c r="S119" s="17">
        <v>0</v>
      </c>
      <c r="T119" s="17">
        <v>25</v>
      </c>
      <c r="U119" s="18">
        <v>25</v>
      </c>
    </row>
    <row r="120" spans="1:21" x14ac:dyDescent="0.3">
      <c r="A120" t="s">
        <v>404</v>
      </c>
      <c r="B120" t="s">
        <v>124</v>
      </c>
      <c r="C120" t="s">
        <v>306</v>
      </c>
      <c r="D120" s="15">
        <v>15</v>
      </c>
      <c r="E120" s="16">
        <v>0.5</v>
      </c>
      <c r="F120" s="16">
        <v>1.2</v>
      </c>
      <c r="G120" s="19">
        <v>0.61666666666666703</v>
      </c>
      <c r="H120" s="16">
        <v>0.5</v>
      </c>
      <c r="I120" s="19">
        <v>0.20503193711735601</v>
      </c>
      <c r="J120" s="19">
        <v>0.103758569688664</v>
      </c>
      <c r="K120" s="19">
        <v>0.51290809697800299</v>
      </c>
      <c r="L120" s="20">
        <v>0.72042523635533096</v>
      </c>
      <c r="M120" s="15">
        <v>15</v>
      </c>
      <c r="N120" s="16">
        <v>25</v>
      </c>
      <c r="O120" s="16">
        <v>25</v>
      </c>
      <c r="P120" s="17">
        <v>25</v>
      </c>
      <c r="Q120" s="17">
        <v>25</v>
      </c>
      <c r="R120" s="17">
        <v>0</v>
      </c>
      <c r="S120" s="17">
        <v>0</v>
      </c>
      <c r="T120" s="17">
        <v>25</v>
      </c>
      <c r="U120" s="18">
        <v>25</v>
      </c>
    </row>
    <row r="121" spans="1:21" x14ac:dyDescent="0.3">
      <c r="A121" t="s">
        <v>404</v>
      </c>
      <c r="B121" t="s">
        <v>125</v>
      </c>
      <c r="C121" t="s">
        <v>306</v>
      </c>
      <c r="D121" s="15">
        <v>15</v>
      </c>
      <c r="E121" s="16">
        <v>0.5</v>
      </c>
      <c r="F121" s="16">
        <v>0.64</v>
      </c>
      <c r="G121" s="19">
        <v>0.52</v>
      </c>
      <c r="H121" s="16">
        <v>0.5</v>
      </c>
      <c r="I121" s="19">
        <v>4.4880794492585703E-2</v>
      </c>
      <c r="J121" s="19">
        <v>2.2712398412234401E-2</v>
      </c>
      <c r="K121" s="19">
        <v>0.49728760158776603</v>
      </c>
      <c r="L121" s="20">
        <v>0.54271239841223395</v>
      </c>
      <c r="M121" s="15">
        <v>15</v>
      </c>
      <c r="N121" s="16">
        <v>25</v>
      </c>
      <c r="O121" s="16">
        <v>25</v>
      </c>
      <c r="P121" s="17">
        <v>25</v>
      </c>
      <c r="Q121" s="17">
        <v>25</v>
      </c>
      <c r="R121" s="17">
        <v>0</v>
      </c>
      <c r="S121" s="17">
        <v>0</v>
      </c>
      <c r="T121" s="17">
        <v>25</v>
      </c>
      <c r="U121" s="18">
        <v>25</v>
      </c>
    </row>
    <row r="122" spans="1:21" x14ac:dyDescent="0.3">
      <c r="A122" t="s">
        <v>404</v>
      </c>
      <c r="B122" t="s">
        <v>126</v>
      </c>
      <c r="C122" t="s">
        <v>306</v>
      </c>
      <c r="D122" s="15">
        <v>15</v>
      </c>
      <c r="E122" s="16">
        <v>0.5</v>
      </c>
      <c r="F122" s="16">
        <v>0.65</v>
      </c>
      <c r="G122" s="19">
        <v>0.52066666666666706</v>
      </c>
      <c r="H122" s="16">
        <v>0.5</v>
      </c>
      <c r="I122" s="19">
        <v>4.6822867835929802E-2</v>
      </c>
      <c r="J122" s="19">
        <v>2.36952050674753E-2</v>
      </c>
      <c r="K122" s="19">
        <v>0.49697146159919098</v>
      </c>
      <c r="L122" s="20">
        <v>0.54436187173414197</v>
      </c>
      <c r="M122" s="15">
        <v>15</v>
      </c>
      <c r="N122" s="16">
        <v>25</v>
      </c>
      <c r="O122" s="16">
        <v>25</v>
      </c>
      <c r="P122" s="17">
        <v>25</v>
      </c>
      <c r="Q122" s="17">
        <v>25</v>
      </c>
      <c r="R122" s="17">
        <v>0</v>
      </c>
      <c r="S122" s="17">
        <v>0</v>
      </c>
      <c r="T122" s="17">
        <v>25</v>
      </c>
      <c r="U122" s="18">
        <v>25</v>
      </c>
    </row>
    <row r="123" spans="1:21" x14ac:dyDescent="0.3">
      <c r="A123" t="s">
        <v>404</v>
      </c>
      <c r="B123" t="s">
        <v>127</v>
      </c>
      <c r="C123" t="s">
        <v>306</v>
      </c>
      <c r="D123" s="15">
        <v>15</v>
      </c>
      <c r="E123" s="16">
        <v>0.5</v>
      </c>
      <c r="F123" s="16">
        <v>0.69</v>
      </c>
      <c r="G123" s="19">
        <v>0.53333333333333299</v>
      </c>
      <c r="H123" s="16">
        <v>0.5</v>
      </c>
      <c r="I123" s="19">
        <v>7.0676998346266007E-2</v>
      </c>
      <c r="J123" s="19">
        <v>3.5766838871054599E-2</v>
      </c>
      <c r="K123" s="19">
        <v>0.49756649446227902</v>
      </c>
      <c r="L123" s="20">
        <v>0.56910017220438802</v>
      </c>
      <c r="M123" s="15">
        <v>15</v>
      </c>
      <c r="N123" s="16">
        <v>25</v>
      </c>
      <c r="O123" s="16">
        <v>25</v>
      </c>
      <c r="P123" s="17">
        <v>25</v>
      </c>
      <c r="Q123" s="17">
        <v>25</v>
      </c>
      <c r="R123" s="17">
        <v>0</v>
      </c>
      <c r="S123" s="17">
        <v>0</v>
      </c>
      <c r="T123" s="17">
        <v>25</v>
      </c>
      <c r="U123" s="18">
        <v>25</v>
      </c>
    </row>
    <row r="124" spans="1:21" x14ac:dyDescent="0.3">
      <c r="A124" t="s">
        <v>404</v>
      </c>
      <c r="B124" t="s">
        <v>128</v>
      </c>
      <c r="C124" t="s">
        <v>306</v>
      </c>
      <c r="D124" s="15">
        <v>15</v>
      </c>
      <c r="E124" s="16">
        <v>0.5</v>
      </c>
      <c r="F124" s="16">
        <v>0.65</v>
      </c>
      <c r="G124" s="19">
        <v>0.51933333333333298</v>
      </c>
      <c r="H124" s="16">
        <v>0.5</v>
      </c>
      <c r="I124" s="19">
        <v>4.5113613192007698E-2</v>
      </c>
      <c r="J124" s="19">
        <v>2.2830218765436099E-2</v>
      </c>
      <c r="K124" s="19">
        <v>0.49650311456789697</v>
      </c>
      <c r="L124" s="20">
        <v>0.54216355209876899</v>
      </c>
      <c r="M124" s="15">
        <v>15</v>
      </c>
      <c r="N124" s="16">
        <v>25</v>
      </c>
      <c r="O124" s="16">
        <v>25</v>
      </c>
      <c r="P124" s="17">
        <v>25</v>
      </c>
      <c r="Q124" s="17">
        <v>25</v>
      </c>
      <c r="R124" s="17">
        <v>0</v>
      </c>
      <c r="S124" s="17">
        <v>0</v>
      </c>
      <c r="T124" s="17">
        <v>25</v>
      </c>
      <c r="U124" s="18">
        <v>25</v>
      </c>
    </row>
    <row r="125" spans="1:21" x14ac:dyDescent="0.3">
      <c r="A125" t="s">
        <v>404</v>
      </c>
      <c r="B125" t="s">
        <v>129</v>
      </c>
      <c r="C125" t="s">
        <v>306</v>
      </c>
      <c r="D125" s="15">
        <v>15</v>
      </c>
      <c r="E125" s="16">
        <v>0.5</v>
      </c>
      <c r="F125" s="16">
        <v>0.7</v>
      </c>
      <c r="G125" s="19">
        <v>0.53266666666666695</v>
      </c>
      <c r="H125" s="16">
        <v>0.5</v>
      </c>
      <c r="I125" s="19">
        <v>6.9330128131041793E-2</v>
      </c>
      <c r="J125" s="19">
        <v>3.5085241023164397E-2</v>
      </c>
      <c r="K125" s="19">
        <v>0.497581425643502</v>
      </c>
      <c r="L125" s="20">
        <v>0.56775190768983097</v>
      </c>
      <c r="M125" s="15">
        <v>15</v>
      </c>
      <c r="N125" s="16">
        <v>25</v>
      </c>
      <c r="O125" s="16">
        <v>25</v>
      </c>
      <c r="P125" s="17">
        <v>25</v>
      </c>
      <c r="Q125" s="17">
        <v>25</v>
      </c>
      <c r="R125" s="17">
        <v>0</v>
      </c>
      <c r="S125" s="17">
        <v>0</v>
      </c>
      <c r="T125" s="17">
        <v>25</v>
      </c>
      <c r="U125" s="18">
        <v>25</v>
      </c>
    </row>
    <row r="126" spans="1:21" x14ac:dyDescent="0.3">
      <c r="A126" t="s">
        <v>404</v>
      </c>
      <c r="B126" t="s">
        <v>130</v>
      </c>
      <c r="C126" t="s">
        <v>306</v>
      </c>
      <c r="D126" s="15">
        <v>15</v>
      </c>
      <c r="E126" s="16">
        <v>0.5</v>
      </c>
      <c r="F126" s="16">
        <v>0.78</v>
      </c>
      <c r="G126" s="19">
        <v>0.54666666666666697</v>
      </c>
      <c r="H126" s="16">
        <v>0.5</v>
      </c>
      <c r="I126" s="19">
        <v>9.7882339474250304E-2</v>
      </c>
      <c r="J126" s="19">
        <v>4.95343880783575E-2</v>
      </c>
      <c r="K126" s="19">
        <v>0.497132278588309</v>
      </c>
      <c r="L126" s="20">
        <v>0.59620105474502405</v>
      </c>
      <c r="M126" s="15">
        <v>15</v>
      </c>
      <c r="N126" s="16">
        <v>25</v>
      </c>
      <c r="O126" s="16">
        <v>25</v>
      </c>
      <c r="P126" s="17">
        <v>25</v>
      </c>
      <c r="Q126" s="17">
        <v>25</v>
      </c>
      <c r="R126" s="17">
        <v>0</v>
      </c>
      <c r="S126" s="17">
        <v>0</v>
      </c>
      <c r="T126" s="17">
        <v>25</v>
      </c>
      <c r="U126" s="18">
        <v>25</v>
      </c>
    </row>
    <row r="127" spans="1:21" x14ac:dyDescent="0.3">
      <c r="A127" t="s">
        <v>404</v>
      </c>
      <c r="B127" t="s">
        <v>131</v>
      </c>
      <c r="C127" t="s">
        <v>306</v>
      </c>
      <c r="D127" s="15">
        <v>15</v>
      </c>
      <c r="E127" s="16">
        <v>0.5</v>
      </c>
      <c r="F127" s="16">
        <v>0.78</v>
      </c>
      <c r="G127" s="19">
        <v>0.54200000000000004</v>
      </c>
      <c r="H127" s="16">
        <v>0.5</v>
      </c>
      <c r="I127" s="19">
        <v>8.8333782568489297E-2</v>
      </c>
      <c r="J127" s="19">
        <v>4.4702240359997397E-2</v>
      </c>
      <c r="K127" s="19">
        <v>0.497297759640003</v>
      </c>
      <c r="L127" s="20">
        <v>0.58670224035999696</v>
      </c>
      <c r="M127" s="15">
        <v>15</v>
      </c>
      <c r="N127" s="16">
        <v>25</v>
      </c>
      <c r="O127" s="16">
        <v>25</v>
      </c>
      <c r="P127" s="17">
        <v>25</v>
      </c>
      <c r="Q127" s="17">
        <v>25</v>
      </c>
      <c r="R127" s="17">
        <v>0</v>
      </c>
      <c r="S127" s="17">
        <v>0</v>
      </c>
      <c r="T127" s="17">
        <v>25</v>
      </c>
      <c r="U127" s="18">
        <v>25</v>
      </c>
    </row>
    <row r="128" spans="1:21" x14ac:dyDescent="0.3">
      <c r="A128" t="s">
        <v>404</v>
      </c>
      <c r="B128" t="s">
        <v>132</v>
      </c>
      <c r="C128" t="s">
        <v>306</v>
      </c>
      <c r="D128" s="15">
        <v>15</v>
      </c>
      <c r="E128" s="16">
        <v>0.5</v>
      </c>
      <c r="F128" s="16">
        <v>0.78</v>
      </c>
      <c r="G128" s="19">
        <v>0.53200000000000003</v>
      </c>
      <c r="H128" s="16">
        <v>0.5</v>
      </c>
      <c r="I128" s="19">
        <v>7.6270196388516398E-2</v>
      </c>
      <c r="J128" s="19">
        <v>3.8597335607361297E-2</v>
      </c>
      <c r="K128" s="19">
        <v>0.49340266439263902</v>
      </c>
      <c r="L128" s="20">
        <v>0.57059733560736103</v>
      </c>
      <c r="M128" s="15">
        <v>15</v>
      </c>
      <c r="N128" s="16">
        <v>50</v>
      </c>
      <c r="O128" s="16">
        <v>50</v>
      </c>
      <c r="P128" s="17">
        <v>50</v>
      </c>
      <c r="Q128" s="17">
        <v>50</v>
      </c>
      <c r="R128" s="17">
        <v>0</v>
      </c>
      <c r="S128" s="17">
        <v>0</v>
      </c>
      <c r="T128" s="17">
        <v>50</v>
      </c>
      <c r="U128" s="18">
        <v>50</v>
      </c>
    </row>
    <row r="129" spans="1:21" x14ac:dyDescent="0.3">
      <c r="A129" t="s">
        <v>404</v>
      </c>
      <c r="B129" t="s">
        <v>133</v>
      </c>
      <c r="C129" t="s">
        <v>306</v>
      </c>
      <c r="D129" s="15">
        <v>15</v>
      </c>
      <c r="E129" s="16">
        <v>0.5</v>
      </c>
      <c r="F129" s="16">
        <v>1.4</v>
      </c>
      <c r="G129" s="19">
        <v>0.59066666666666701</v>
      </c>
      <c r="H129" s="16">
        <v>0.5</v>
      </c>
      <c r="I129" s="19">
        <v>0.233619552345464</v>
      </c>
      <c r="J129" s="19">
        <v>0.11822563325242801</v>
      </c>
      <c r="K129" s="19">
        <v>0.47244103341423799</v>
      </c>
      <c r="L129" s="20">
        <v>0.70889229991909497</v>
      </c>
      <c r="M129" s="15">
        <v>15</v>
      </c>
      <c r="N129" s="16">
        <v>25</v>
      </c>
      <c r="O129" s="16">
        <v>25</v>
      </c>
      <c r="P129" s="17">
        <v>25</v>
      </c>
      <c r="Q129" s="17">
        <v>25</v>
      </c>
      <c r="R129" s="17">
        <v>0</v>
      </c>
      <c r="S129" s="17">
        <v>0</v>
      </c>
      <c r="T129" s="17">
        <v>25</v>
      </c>
      <c r="U129" s="18">
        <v>25</v>
      </c>
    </row>
    <row r="130" spans="1:21" x14ac:dyDescent="0.3">
      <c r="A130" t="s">
        <v>404</v>
      </c>
      <c r="B130" t="s">
        <v>134</v>
      </c>
      <c r="C130" t="s">
        <v>306</v>
      </c>
      <c r="D130" s="15">
        <v>15</v>
      </c>
      <c r="E130" s="16">
        <v>0.5</v>
      </c>
      <c r="F130" s="16">
        <v>1.3</v>
      </c>
      <c r="G130" s="19">
        <v>0.59266666666666701</v>
      </c>
      <c r="H130" s="16">
        <v>0.5</v>
      </c>
      <c r="I130" s="19">
        <v>0.213054877795325</v>
      </c>
      <c r="J130" s="19">
        <v>0.107818663258217</v>
      </c>
      <c r="K130" s="19">
        <v>0.48484800340845002</v>
      </c>
      <c r="L130" s="20">
        <v>0.70048532992488399</v>
      </c>
      <c r="M130" s="15">
        <v>15</v>
      </c>
      <c r="N130" s="16">
        <v>25</v>
      </c>
      <c r="O130" s="16">
        <v>25</v>
      </c>
      <c r="P130" s="17">
        <v>25</v>
      </c>
      <c r="Q130" s="17">
        <v>25</v>
      </c>
      <c r="R130" s="17">
        <v>0</v>
      </c>
      <c r="S130" s="17">
        <v>0</v>
      </c>
      <c r="T130" s="17">
        <v>25</v>
      </c>
      <c r="U130" s="18">
        <v>25</v>
      </c>
    </row>
    <row r="131" spans="1:21" x14ac:dyDescent="0.3">
      <c r="A131" t="s">
        <v>404</v>
      </c>
      <c r="B131" t="s">
        <v>135</v>
      </c>
      <c r="C131" t="s">
        <v>306</v>
      </c>
      <c r="D131" s="15">
        <v>15</v>
      </c>
      <c r="E131" s="16">
        <v>0.5</v>
      </c>
      <c r="F131" s="16">
        <v>5.9</v>
      </c>
      <c r="G131" s="19">
        <v>1.13066666666667</v>
      </c>
      <c r="H131" s="16">
        <v>0.5</v>
      </c>
      <c r="I131" s="19">
        <v>1.5059712891717201</v>
      </c>
      <c r="J131" s="19">
        <v>0.76211262086068499</v>
      </c>
      <c r="K131" s="19">
        <v>0.368554045805982</v>
      </c>
      <c r="L131" s="20">
        <v>1.8927792875273499</v>
      </c>
      <c r="M131" s="15">
        <v>15</v>
      </c>
      <c r="N131" s="16">
        <v>25</v>
      </c>
      <c r="O131" s="16">
        <v>250</v>
      </c>
      <c r="P131" s="17">
        <v>55</v>
      </c>
      <c r="Q131" s="17">
        <v>25</v>
      </c>
      <c r="R131" s="17">
        <v>79.169799436762105</v>
      </c>
      <c r="S131" s="17">
        <v>40.064710247531004</v>
      </c>
      <c r="T131" s="17">
        <v>14.935289752469</v>
      </c>
      <c r="U131" s="18">
        <v>95.064710247530996</v>
      </c>
    </row>
    <row r="132" spans="1:21" x14ac:dyDescent="0.3">
      <c r="A132" t="s">
        <v>404</v>
      </c>
      <c r="B132" t="s">
        <v>136</v>
      </c>
      <c r="C132" t="s">
        <v>306</v>
      </c>
      <c r="D132" s="15">
        <v>15</v>
      </c>
      <c r="E132" s="16">
        <v>0.5</v>
      </c>
      <c r="F132" s="16">
        <v>1.2</v>
      </c>
      <c r="G132" s="19">
        <v>0.58199999999999996</v>
      </c>
      <c r="H132" s="16">
        <v>0.5</v>
      </c>
      <c r="I132" s="19">
        <v>0.187281301026786</v>
      </c>
      <c r="J132" s="19">
        <v>9.4775673473977001E-2</v>
      </c>
      <c r="K132" s="19">
        <v>0.48722432652602299</v>
      </c>
      <c r="L132" s="20">
        <v>0.67677567347397705</v>
      </c>
      <c r="M132" s="15">
        <v>15</v>
      </c>
      <c r="N132" s="16">
        <v>25</v>
      </c>
      <c r="O132" s="16">
        <v>25</v>
      </c>
      <c r="P132" s="17">
        <v>25</v>
      </c>
      <c r="Q132" s="17">
        <v>25</v>
      </c>
      <c r="R132" s="17">
        <v>0</v>
      </c>
      <c r="S132" s="17">
        <v>0</v>
      </c>
      <c r="T132" s="17">
        <v>25</v>
      </c>
      <c r="U132" s="18">
        <v>25</v>
      </c>
    </row>
    <row r="133" spans="1:21" x14ac:dyDescent="0.3">
      <c r="A133" t="s">
        <v>404</v>
      </c>
      <c r="B133" t="s">
        <v>137</v>
      </c>
      <c r="C133" t="s">
        <v>306</v>
      </c>
      <c r="D133" s="15">
        <v>15</v>
      </c>
      <c r="E133" s="16">
        <v>0.5</v>
      </c>
      <c r="F133" s="16">
        <v>1.2</v>
      </c>
      <c r="G133" s="19">
        <v>0.56666666666666698</v>
      </c>
      <c r="H133" s="16">
        <v>0.5</v>
      </c>
      <c r="I133" s="19">
        <v>0.18105510868504199</v>
      </c>
      <c r="J133" s="19">
        <v>9.1624843310302906E-2</v>
      </c>
      <c r="K133" s="19">
        <v>0.47504182335636402</v>
      </c>
      <c r="L133" s="20">
        <v>0.65829150997696995</v>
      </c>
      <c r="M133" s="15">
        <v>15</v>
      </c>
      <c r="N133" s="16">
        <v>25</v>
      </c>
      <c r="O133" s="16">
        <v>25</v>
      </c>
      <c r="P133" s="17">
        <v>25</v>
      </c>
      <c r="Q133" s="17">
        <v>25</v>
      </c>
      <c r="R133" s="17">
        <v>0</v>
      </c>
      <c r="S133" s="17">
        <v>0</v>
      </c>
      <c r="T133" s="17">
        <v>25</v>
      </c>
      <c r="U133" s="18">
        <v>25</v>
      </c>
    </row>
    <row r="134" spans="1:21" x14ac:dyDescent="0.3">
      <c r="A134" t="s">
        <v>404</v>
      </c>
      <c r="B134" t="s">
        <v>138</v>
      </c>
      <c r="C134" t="s">
        <v>306</v>
      </c>
      <c r="D134" s="15">
        <v>15</v>
      </c>
      <c r="E134" s="16">
        <v>0.5</v>
      </c>
      <c r="F134" s="16">
        <v>0.89</v>
      </c>
      <c r="G134" s="19">
        <v>0.52866666666666695</v>
      </c>
      <c r="H134" s="16">
        <v>0.5</v>
      </c>
      <c r="I134" s="19">
        <v>0.10048927921970199</v>
      </c>
      <c r="J134" s="19">
        <v>5.0853657373939397E-2</v>
      </c>
      <c r="K134" s="19">
        <v>0.47781300929272702</v>
      </c>
      <c r="L134" s="20">
        <v>0.57952032404060605</v>
      </c>
      <c r="M134" s="15">
        <v>15</v>
      </c>
      <c r="N134" s="16">
        <v>25</v>
      </c>
      <c r="O134" s="16">
        <v>25</v>
      </c>
      <c r="P134" s="17">
        <v>25</v>
      </c>
      <c r="Q134" s="17">
        <v>25</v>
      </c>
      <c r="R134" s="17">
        <v>0</v>
      </c>
      <c r="S134" s="17">
        <v>0</v>
      </c>
      <c r="T134" s="17">
        <v>25</v>
      </c>
      <c r="U134" s="18">
        <v>25</v>
      </c>
    </row>
    <row r="135" spans="1:21" x14ac:dyDescent="0.3">
      <c r="A135" t="s">
        <v>404</v>
      </c>
      <c r="B135" t="s">
        <v>139</v>
      </c>
      <c r="C135" t="s">
        <v>306</v>
      </c>
      <c r="D135" s="15">
        <v>15</v>
      </c>
      <c r="E135" s="16">
        <v>0.5</v>
      </c>
      <c r="F135" s="16">
        <v>1.3</v>
      </c>
      <c r="G135" s="19">
        <v>0.58599999999999997</v>
      </c>
      <c r="H135" s="16">
        <v>0.5</v>
      </c>
      <c r="I135" s="19">
        <v>0.20975495907640099</v>
      </c>
      <c r="J135" s="19">
        <v>0.106148704659677</v>
      </c>
      <c r="K135" s="19">
        <v>0.479851295340323</v>
      </c>
      <c r="L135" s="20">
        <v>0.69214870465967704</v>
      </c>
      <c r="M135" s="15">
        <v>15</v>
      </c>
      <c r="N135" s="16">
        <v>25</v>
      </c>
      <c r="O135" s="16">
        <v>25</v>
      </c>
      <c r="P135" s="17">
        <v>25</v>
      </c>
      <c r="Q135" s="17">
        <v>25</v>
      </c>
      <c r="R135" s="17">
        <v>0</v>
      </c>
      <c r="S135" s="17">
        <v>0</v>
      </c>
      <c r="T135" s="17">
        <v>25</v>
      </c>
      <c r="U135" s="18">
        <v>25</v>
      </c>
    </row>
    <row r="136" spans="1:21" x14ac:dyDescent="0.3">
      <c r="A136" t="s">
        <v>404</v>
      </c>
      <c r="B136" t="s">
        <v>140</v>
      </c>
      <c r="C136" t="s">
        <v>306</v>
      </c>
      <c r="D136" s="15">
        <v>15</v>
      </c>
      <c r="E136" s="16">
        <v>0.5</v>
      </c>
      <c r="F136" s="16">
        <v>1.2</v>
      </c>
      <c r="G136" s="19">
        <v>0.57333333333333303</v>
      </c>
      <c r="H136" s="16">
        <v>0.5</v>
      </c>
      <c r="I136" s="19">
        <v>0.18313409086812699</v>
      </c>
      <c r="J136" s="19">
        <v>9.2676934124826194E-2</v>
      </c>
      <c r="K136" s="19">
        <v>0.480656399208507</v>
      </c>
      <c r="L136" s="20">
        <v>0.66601026745815906</v>
      </c>
      <c r="M136" s="15">
        <v>15</v>
      </c>
      <c r="N136" s="16">
        <v>25</v>
      </c>
      <c r="O136" s="16">
        <v>25</v>
      </c>
      <c r="P136" s="17">
        <v>25</v>
      </c>
      <c r="Q136" s="17">
        <v>25</v>
      </c>
      <c r="R136" s="17">
        <v>0</v>
      </c>
      <c r="S136" s="17">
        <v>0</v>
      </c>
      <c r="T136" s="17">
        <v>25</v>
      </c>
      <c r="U136" s="18">
        <v>25</v>
      </c>
    </row>
    <row r="137" spans="1:21" x14ac:dyDescent="0.3">
      <c r="A137" t="s">
        <v>404</v>
      </c>
      <c r="B137" t="s">
        <v>141</v>
      </c>
      <c r="C137" t="s">
        <v>306</v>
      </c>
      <c r="D137" s="15">
        <v>15</v>
      </c>
      <c r="E137" s="16">
        <v>0.5</v>
      </c>
      <c r="F137" s="16">
        <v>0.9</v>
      </c>
      <c r="G137" s="19">
        <v>0.53133333333333299</v>
      </c>
      <c r="H137" s="16">
        <v>0.5</v>
      </c>
      <c r="I137" s="19">
        <v>0.103569622315941</v>
      </c>
      <c r="J137" s="19">
        <v>5.24124974176403E-2</v>
      </c>
      <c r="K137" s="19">
        <v>0.47892083591569301</v>
      </c>
      <c r="L137" s="20">
        <v>0.58374583075097397</v>
      </c>
      <c r="M137" s="15">
        <v>15</v>
      </c>
      <c r="N137" s="16">
        <v>25</v>
      </c>
      <c r="O137" s="16">
        <v>25</v>
      </c>
      <c r="P137" s="17">
        <v>25</v>
      </c>
      <c r="Q137" s="17">
        <v>25</v>
      </c>
      <c r="R137" s="17">
        <v>0</v>
      </c>
      <c r="S137" s="17">
        <v>0</v>
      </c>
      <c r="T137" s="17">
        <v>25</v>
      </c>
      <c r="U137" s="18">
        <v>25</v>
      </c>
    </row>
    <row r="138" spans="1:21" x14ac:dyDescent="0.3">
      <c r="A138" t="s">
        <v>404</v>
      </c>
      <c r="B138" t="s">
        <v>142</v>
      </c>
      <c r="C138" t="s">
        <v>306</v>
      </c>
      <c r="D138" s="15">
        <v>15</v>
      </c>
      <c r="E138" s="16">
        <v>0.5</v>
      </c>
      <c r="F138" s="16">
        <v>1.1000000000000001</v>
      </c>
      <c r="G138" s="19">
        <v>0.54600000000000004</v>
      </c>
      <c r="H138" s="16">
        <v>0.5</v>
      </c>
      <c r="I138" s="19">
        <v>0.154633206561296</v>
      </c>
      <c r="J138" s="19">
        <v>7.8253761656596796E-2</v>
      </c>
      <c r="K138" s="19">
        <v>0.46774623834340301</v>
      </c>
      <c r="L138" s="20">
        <v>0.62425376165659696</v>
      </c>
      <c r="M138" s="15">
        <v>15</v>
      </c>
      <c r="N138" s="16">
        <v>25</v>
      </c>
      <c r="O138" s="16">
        <v>25</v>
      </c>
      <c r="P138" s="17">
        <v>25</v>
      </c>
      <c r="Q138" s="17">
        <v>25</v>
      </c>
      <c r="R138" s="17">
        <v>0</v>
      </c>
      <c r="S138" s="17">
        <v>0</v>
      </c>
      <c r="T138" s="17">
        <v>25</v>
      </c>
      <c r="U138" s="18">
        <v>25</v>
      </c>
    </row>
    <row r="139" spans="1:21" x14ac:dyDescent="0.3">
      <c r="A139" t="s">
        <v>404</v>
      </c>
      <c r="B139" t="s">
        <v>143</v>
      </c>
      <c r="C139" t="s">
        <v>306</v>
      </c>
      <c r="D139" s="15">
        <v>15</v>
      </c>
      <c r="E139" s="16">
        <v>0.5</v>
      </c>
      <c r="F139" s="16">
        <v>1.2</v>
      </c>
      <c r="G139" s="19">
        <v>0.57533333333333303</v>
      </c>
      <c r="H139" s="16">
        <v>0.5</v>
      </c>
      <c r="I139" s="19">
        <v>0.18388143177705801</v>
      </c>
      <c r="J139" s="19">
        <v>9.3055133857369299E-2</v>
      </c>
      <c r="K139" s="19">
        <v>0.48227819947596401</v>
      </c>
      <c r="L139" s="20">
        <v>0.668388467190703</v>
      </c>
      <c r="M139" s="15">
        <v>15</v>
      </c>
      <c r="N139" s="16">
        <v>25</v>
      </c>
      <c r="O139" s="16">
        <v>25</v>
      </c>
      <c r="P139" s="17">
        <v>25</v>
      </c>
      <c r="Q139" s="17">
        <v>25</v>
      </c>
      <c r="R139" s="17">
        <v>0</v>
      </c>
      <c r="S139" s="17">
        <v>0</v>
      </c>
      <c r="T139" s="17">
        <v>25</v>
      </c>
      <c r="U139" s="18">
        <v>25</v>
      </c>
    </row>
    <row r="140" spans="1:21" x14ac:dyDescent="0.3">
      <c r="A140" t="s">
        <v>404</v>
      </c>
      <c r="B140" t="s">
        <v>144</v>
      </c>
      <c r="C140" t="s">
        <v>306</v>
      </c>
      <c r="D140" s="15">
        <v>15</v>
      </c>
      <c r="E140" s="16">
        <v>0.5</v>
      </c>
      <c r="F140" s="16">
        <v>4.7</v>
      </c>
      <c r="G140" s="19">
        <v>0.84799999999999998</v>
      </c>
      <c r="H140" s="16">
        <v>0.5</v>
      </c>
      <c r="I140" s="19">
        <v>1.07736583520044</v>
      </c>
      <c r="J140" s="19">
        <v>0.54521231991212704</v>
      </c>
      <c r="K140" s="19">
        <v>0.30278768008787299</v>
      </c>
      <c r="L140" s="20">
        <v>1.39321231991213</v>
      </c>
      <c r="M140" s="15">
        <v>15</v>
      </c>
      <c r="N140" s="16">
        <v>25</v>
      </c>
      <c r="O140" s="16">
        <v>250</v>
      </c>
      <c r="P140" s="17">
        <v>40</v>
      </c>
      <c r="Q140" s="17">
        <v>25</v>
      </c>
      <c r="R140" s="17">
        <v>58.094750193111302</v>
      </c>
      <c r="S140" s="17">
        <v>29.399459768100801</v>
      </c>
      <c r="T140" s="17">
        <v>10.600540231899201</v>
      </c>
      <c r="U140" s="18">
        <v>69.399459768100797</v>
      </c>
    </row>
    <row r="141" spans="1:21" x14ac:dyDescent="0.3">
      <c r="A141" t="s">
        <v>404</v>
      </c>
      <c r="B141" t="s">
        <v>145</v>
      </c>
      <c r="C141" t="s">
        <v>306</v>
      </c>
      <c r="D141" s="15">
        <v>15</v>
      </c>
      <c r="E141" s="16">
        <v>0.5</v>
      </c>
      <c r="F141" s="16">
        <v>1.2</v>
      </c>
      <c r="G141" s="19">
        <v>0.57533333333333303</v>
      </c>
      <c r="H141" s="16">
        <v>0.5</v>
      </c>
      <c r="I141" s="19">
        <v>0.18388143177705801</v>
      </c>
      <c r="J141" s="19">
        <v>9.3055133857369299E-2</v>
      </c>
      <c r="K141" s="19">
        <v>0.48227819947596401</v>
      </c>
      <c r="L141" s="20">
        <v>0.668388467190703</v>
      </c>
      <c r="M141" s="15">
        <v>15</v>
      </c>
      <c r="N141" s="16">
        <v>25</v>
      </c>
      <c r="O141" s="16">
        <v>25</v>
      </c>
      <c r="P141" s="17">
        <v>25</v>
      </c>
      <c r="Q141" s="17">
        <v>25</v>
      </c>
      <c r="R141" s="17">
        <v>0</v>
      </c>
      <c r="S141" s="17">
        <v>0</v>
      </c>
      <c r="T141" s="17">
        <v>25</v>
      </c>
      <c r="U141" s="18">
        <v>25</v>
      </c>
    </row>
    <row r="142" spans="1:21" x14ac:dyDescent="0.3">
      <c r="A142" t="s">
        <v>404</v>
      </c>
      <c r="B142" t="s">
        <v>146</v>
      </c>
      <c r="C142" t="s">
        <v>306</v>
      </c>
      <c r="D142" s="15">
        <v>15</v>
      </c>
      <c r="E142" s="16">
        <v>0.5</v>
      </c>
      <c r="F142" s="16">
        <v>3.8</v>
      </c>
      <c r="G142" s="19">
        <v>1.036</v>
      </c>
      <c r="H142" s="16">
        <v>0.5</v>
      </c>
      <c r="I142" s="19">
        <v>1.10445720346499</v>
      </c>
      <c r="J142" s="19">
        <v>0.55892219195235404</v>
      </c>
      <c r="K142" s="19">
        <v>0.47707780804764599</v>
      </c>
      <c r="L142" s="20">
        <v>1.59492219195235</v>
      </c>
      <c r="M142" s="15">
        <v>15</v>
      </c>
      <c r="N142" s="16">
        <v>25</v>
      </c>
      <c r="O142" s="16">
        <v>250</v>
      </c>
      <c r="P142" s="17">
        <v>70</v>
      </c>
      <c r="Q142" s="17">
        <v>25</v>
      </c>
      <c r="R142" s="17">
        <v>93.158850511217807</v>
      </c>
      <c r="S142" s="17">
        <v>47.1440167750619</v>
      </c>
      <c r="T142" s="17">
        <v>22.8559832249381</v>
      </c>
      <c r="U142" s="18">
        <v>117.144016775062</v>
      </c>
    </row>
    <row r="143" spans="1:21" x14ac:dyDescent="0.3">
      <c r="A143" t="s">
        <v>404</v>
      </c>
      <c r="B143" t="s">
        <v>147</v>
      </c>
      <c r="C143" t="s">
        <v>306</v>
      </c>
      <c r="D143" s="15">
        <v>15</v>
      </c>
      <c r="E143" s="16">
        <v>0.5</v>
      </c>
      <c r="F143" s="16">
        <v>0.91</v>
      </c>
      <c r="G143" s="19">
        <v>0.53533333333333299</v>
      </c>
      <c r="H143" s="16">
        <v>0.5</v>
      </c>
      <c r="I143" s="19">
        <v>0.10682874590849099</v>
      </c>
      <c r="J143" s="19">
        <v>5.4061811213120002E-2</v>
      </c>
      <c r="K143" s="19">
        <v>0.48127152212021301</v>
      </c>
      <c r="L143" s="20">
        <v>0.58939514454645303</v>
      </c>
      <c r="M143" s="15">
        <v>15</v>
      </c>
      <c r="N143" s="16">
        <v>25</v>
      </c>
      <c r="O143" s="16">
        <v>25</v>
      </c>
      <c r="P143" s="17">
        <v>25</v>
      </c>
      <c r="Q143" s="17">
        <v>25</v>
      </c>
      <c r="R143" s="17">
        <v>0</v>
      </c>
      <c r="S143" s="17">
        <v>0</v>
      </c>
      <c r="T143" s="17">
        <v>25</v>
      </c>
      <c r="U143" s="18">
        <v>25</v>
      </c>
    </row>
    <row r="144" spans="1:21" x14ac:dyDescent="0.3">
      <c r="A144" t="s">
        <v>404</v>
      </c>
      <c r="B144" t="s">
        <v>148</v>
      </c>
      <c r="C144" t="s">
        <v>306</v>
      </c>
      <c r="D144" s="15">
        <v>15</v>
      </c>
      <c r="E144" s="16">
        <v>0.5</v>
      </c>
      <c r="F144" s="16">
        <v>4.7</v>
      </c>
      <c r="G144" s="19">
        <v>1.2006666666666701</v>
      </c>
      <c r="H144" s="16">
        <v>0.5</v>
      </c>
      <c r="I144" s="19">
        <v>1.4115972041154901</v>
      </c>
      <c r="J144" s="19">
        <v>0.71435362185407802</v>
      </c>
      <c r="K144" s="19">
        <v>0.48631304481258902</v>
      </c>
      <c r="L144" s="20">
        <v>1.9150202885207399</v>
      </c>
      <c r="M144" s="15">
        <v>15</v>
      </c>
      <c r="N144" s="16">
        <v>25</v>
      </c>
      <c r="O144" s="16">
        <v>250</v>
      </c>
      <c r="P144" s="17">
        <v>70</v>
      </c>
      <c r="Q144" s="17">
        <v>25</v>
      </c>
      <c r="R144" s="17">
        <v>93.158850511217807</v>
      </c>
      <c r="S144" s="17">
        <v>47.1440167750619</v>
      </c>
      <c r="T144" s="17">
        <v>22.8559832249381</v>
      </c>
      <c r="U144" s="18">
        <v>117.144016775062</v>
      </c>
    </row>
    <row r="145" spans="1:21" x14ac:dyDescent="0.3">
      <c r="A145" t="s">
        <v>404</v>
      </c>
      <c r="B145" t="s">
        <v>149</v>
      </c>
      <c r="C145" t="s">
        <v>306</v>
      </c>
      <c r="D145" s="15">
        <v>15</v>
      </c>
      <c r="E145" s="16">
        <v>0.5</v>
      </c>
      <c r="F145" s="16">
        <v>1.5</v>
      </c>
      <c r="G145" s="19">
        <v>0.57466666666666699</v>
      </c>
      <c r="H145" s="16">
        <v>0.5</v>
      </c>
      <c r="I145" s="19">
        <v>0.257095498284383</v>
      </c>
      <c r="J145" s="19">
        <v>0.13010588277334301</v>
      </c>
      <c r="K145" s="19">
        <v>0.44456078389332399</v>
      </c>
      <c r="L145" s="20">
        <v>0.704772549440009</v>
      </c>
      <c r="M145" s="15">
        <v>15</v>
      </c>
      <c r="N145" s="16">
        <v>25</v>
      </c>
      <c r="O145" s="16">
        <v>25</v>
      </c>
      <c r="P145" s="17">
        <v>25</v>
      </c>
      <c r="Q145" s="17">
        <v>25</v>
      </c>
      <c r="R145" s="17">
        <v>0</v>
      </c>
      <c r="S145" s="17">
        <v>0</v>
      </c>
      <c r="T145" s="17">
        <v>25</v>
      </c>
      <c r="U145" s="18">
        <v>25</v>
      </c>
    </row>
    <row r="146" spans="1:21" x14ac:dyDescent="0.3">
      <c r="A146" t="s">
        <v>404</v>
      </c>
      <c r="B146" t="s">
        <v>150</v>
      </c>
      <c r="C146" t="s">
        <v>306</v>
      </c>
      <c r="D146" s="15">
        <v>15</v>
      </c>
      <c r="E146" s="16">
        <v>0.5</v>
      </c>
      <c r="F146" s="16">
        <v>2.6</v>
      </c>
      <c r="G146" s="19">
        <v>0.66200000000000003</v>
      </c>
      <c r="H146" s="16">
        <v>0.5</v>
      </c>
      <c r="I146" s="19">
        <v>0.54282593895280995</v>
      </c>
      <c r="J146" s="19">
        <v>0.27470277951581701</v>
      </c>
      <c r="K146" s="19">
        <v>0.38729722048418302</v>
      </c>
      <c r="L146" s="20">
        <v>0.93670277951581704</v>
      </c>
      <c r="M146" s="15">
        <v>15</v>
      </c>
      <c r="N146" s="16">
        <v>25</v>
      </c>
      <c r="O146" s="16">
        <v>250</v>
      </c>
      <c r="P146" s="17">
        <v>40</v>
      </c>
      <c r="Q146" s="17">
        <v>25</v>
      </c>
      <c r="R146" s="17">
        <v>58.094750193111302</v>
      </c>
      <c r="S146" s="17">
        <v>29.399459768100801</v>
      </c>
      <c r="T146" s="17">
        <v>10.600540231899201</v>
      </c>
      <c r="U146" s="18">
        <v>69.399459768100797</v>
      </c>
    </row>
    <row r="147" spans="1:21" x14ac:dyDescent="0.3">
      <c r="A147" t="s">
        <v>404</v>
      </c>
      <c r="B147" t="s">
        <v>151</v>
      </c>
      <c r="C147" t="s">
        <v>306</v>
      </c>
      <c r="D147" s="15">
        <v>15</v>
      </c>
      <c r="E147" s="16">
        <v>0.5</v>
      </c>
      <c r="F147" s="16">
        <v>1</v>
      </c>
      <c r="G147" s="19">
        <v>0.53400000000000003</v>
      </c>
      <c r="H147" s="16">
        <v>0.5</v>
      </c>
      <c r="I147" s="19">
        <v>0.128940739433719</v>
      </c>
      <c r="J147" s="19">
        <v>6.5251818259824498E-2</v>
      </c>
      <c r="K147" s="19">
        <v>0.46874818174017602</v>
      </c>
      <c r="L147" s="20">
        <v>0.59925181825982499</v>
      </c>
      <c r="M147" s="15">
        <v>15</v>
      </c>
      <c r="N147" s="16">
        <v>25</v>
      </c>
      <c r="O147" s="16">
        <v>25</v>
      </c>
      <c r="P147" s="17">
        <v>25</v>
      </c>
      <c r="Q147" s="17">
        <v>25</v>
      </c>
      <c r="R147" s="17">
        <v>0</v>
      </c>
      <c r="S147" s="17">
        <v>0</v>
      </c>
      <c r="T147" s="17">
        <v>25</v>
      </c>
      <c r="U147" s="18">
        <v>25</v>
      </c>
    </row>
    <row r="148" spans="1:21" x14ac:dyDescent="0.3">
      <c r="A148" t="s">
        <v>404</v>
      </c>
      <c r="B148" t="s">
        <v>152</v>
      </c>
      <c r="C148" t="s">
        <v>306</v>
      </c>
      <c r="D148" s="15">
        <v>15</v>
      </c>
      <c r="E148" s="16">
        <v>0.5</v>
      </c>
      <c r="F148" s="16">
        <v>0.94</v>
      </c>
      <c r="G148" s="19">
        <v>0.53</v>
      </c>
      <c r="H148" s="16">
        <v>0.5</v>
      </c>
      <c r="I148" s="19">
        <v>0.113452318492962</v>
      </c>
      <c r="J148" s="19">
        <v>5.74137398309549E-2</v>
      </c>
      <c r="K148" s="19">
        <v>0.47258626016904498</v>
      </c>
      <c r="L148" s="20">
        <v>0.58741373983095502</v>
      </c>
      <c r="M148" s="15">
        <v>15</v>
      </c>
      <c r="N148" s="16">
        <v>25</v>
      </c>
      <c r="O148" s="16">
        <v>25</v>
      </c>
      <c r="P148" s="17">
        <v>25</v>
      </c>
      <c r="Q148" s="17">
        <v>25</v>
      </c>
      <c r="R148" s="17">
        <v>0</v>
      </c>
      <c r="S148" s="17">
        <v>0</v>
      </c>
      <c r="T148" s="17">
        <v>25</v>
      </c>
      <c r="U148" s="18">
        <v>25</v>
      </c>
    </row>
    <row r="149" spans="1:21" x14ac:dyDescent="0.3">
      <c r="A149" t="s">
        <v>404</v>
      </c>
      <c r="B149" t="s">
        <v>153</v>
      </c>
      <c r="C149" t="s">
        <v>306</v>
      </c>
      <c r="D149" s="15">
        <v>15</v>
      </c>
      <c r="E149" s="16">
        <v>0.5</v>
      </c>
      <c r="F149" s="16">
        <v>1</v>
      </c>
      <c r="G149" s="19">
        <v>0.54266666666666696</v>
      </c>
      <c r="H149" s="16">
        <v>0.5</v>
      </c>
      <c r="I149" s="19">
        <v>0.12919899748984501</v>
      </c>
      <c r="J149" s="19">
        <v>6.5382512467228995E-2</v>
      </c>
      <c r="K149" s="19">
        <v>0.47728415419943798</v>
      </c>
      <c r="L149" s="20">
        <v>0.608049179133896</v>
      </c>
      <c r="M149" s="15">
        <v>15</v>
      </c>
      <c r="N149" s="16">
        <v>25</v>
      </c>
      <c r="O149" s="16">
        <v>25</v>
      </c>
      <c r="P149" s="17">
        <v>25</v>
      </c>
      <c r="Q149" s="17">
        <v>25</v>
      </c>
      <c r="R149" s="17">
        <v>0</v>
      </c>
      <c r="S149" s="17">
        <v>0</v>
      </c>
      <c r="T149" s="17">
        <v>25</v>
      </c>
      <c r="U149" s="18">
        <v>25</v>
      </c>
    </row>
    <row r="150" spans="1:21" x14ac:dyDescent="0.3">
      <c r="A150" t="s">
        <v>404</v>
      </c>
      <c r="B150" t="s">
        <v>154</v>
      </c>
      <c r="C150" t="s">
        <v>306</v>
      </c>
      <c r="D150" s="15">
        <v>15</v>
      </c>
      <c r="E150" s="16">
        <v>0.5</v>
      </c>
      <c r="F150" s="16">
        <v>3.9</v>
      </c>
      <c r="G150" s="19">
        <v>1.054</v>
      </c>
      <c r="H150" s="16">
        <v>0.5</v>
      </c>
      <c r="I150" s="19">
        <v>1.1799019329709399</v>
      </c>
      <c r="J150" s="19">
        <v>0.59710179135595898</v>
      </c>
      <c r="K150" s="19">
        <v>0.45689820864404102</v>
      </c>
      <c r="L150" s="20">
        <v>1.65110179135596</v>
      </c>
      <c r="M150" s="15">
        <v>15</v>
      </c>
      <c r="N150" s="16">
        <v>25</v>
      </c>
      <c r="O150" s="16">
        <v>250</v>
      </c>
      <c r="P150" s="17">
        <v>70</v>
      </c>
      <c r="Q150" s="17">
        <v>25</v>
      </c>
      <c r="R150" s="17">
        <v>93.158850511217807</v>
      </c>
      <c r="S150" s="17">
        <v>47.1440167750619</v>
      </c>
      <c r="T150" s="17">
        <v>22.8559832249381</v>
      </c>
      <c r="U150" s="18">
        <v>117.144016775062</v>
      </c>
    </row>
    <row r="151" spans="1:21" x14ac:dyDescent="0.3">
      <c r="A151" t="s">
        <v>404</v>
      </c>
      <c r="B151" t="s">
        <v>155</v>
      </c>
      <c r="C151" t="s">
        <v>306</v>
      </c>
      <c r="D151" s="15">
        <v>15</v>
      </c>
      <c r="E151" s="16">
        <v>0.5</v>
      </c>
      <c r="F151" s="16">
        <v>3.8</v>
      </c>
      <c r="G151" s="19">
        <v>1.04466666666667</v>
      </c>
      <c r="H151" s="16">
        <v>0.5</v>
      </c>
      <c r="I151" s="19">
        <v>1.13640955058758</v>
      </c>
      <c r="J151" s="19">
        <v>0.57509201350428996</v>
      </c>
      <c r="K151" s="19">
        <v>0.46957465316237701</v>
      </c>
      <c r="L151" s="20">
        <v>1.61975868017096</v>
      </c>
      <c r="M151" s="15">
        <v>15</v>
      </c>
      <c r="N151" s="16">
        <v>25</v>
      </c>
      <c r="O151" s="16">
        <v>250</v>
      </c>
      <c r="P151" s="17">
        <v>70</v>
      </c>
      <c r="Q151" s="17">
        <v>25</v>
      </c>
      <c r="R151" s="17">
        <v>93.158850511217807</v>
      </c>
      <c r="S151" s="17">
        <v>47.1440167750619</v>
      </c>
      <c r="T151" s="17">
        <v>22.8559832249381</v>
      </c>
      <c r="U151" s="18">
        <v>117.144016775062</v>
      </c>
    </row>
    <row r="152" spans="1:21" x14ac:dyDescent="0.3">
      <c r="A152" t="s">
        <v>404</v>
      </c>
      <c r="B152" t="s">
        <v>156</v>
      </c>
      <c r="C152" t="s">
        <v>306</v>
      </c>
      <c r="D152" s="15">
        <v>15</v>
      </c>
      <c r="E152" s="16">
        <v>0.5</v>
      </c>
      <c r="F152" s="16">
        <v>4.2</v>
      </c>
      <c r="G152" s="19">
        <v>1.08266666666667</v>
      </c>
      <c r="H152" s="16">
        <v>0.5</v>
      </c>
      <c r="I152" s="19">
        <v>1.2370152249130399</v>
      </c>
      <c r="J152" s="19">
        <v>0.62600457384652897</v>
      </c>
      <c r="K152" s="19">
        <v>0.45666209282013798</v>
      </c>
      <c r="L152" s="20">
        <v>1.7086712405132001</v>
      </c>
      <c r="M152" s="15">
        <v>15</v>
      </c>
      <c r="N152" s="16">
        <v>25</v>
      </c>
      <c r="O152" s="16">
        <v>250</v>
      </c>
      <c r="P152" s="17">
        <v>70</v>
      </c>
      <c r="Q152" s="17">
        <v>25</v>
      </c>
      <c r="R152" s="17">
        <v>93.158850511217807</v>
      </c>
      <c r="S152" s="17">
        <v>47.1440167750619</v>
      </c>
      <c r="T152" s="17">
        <v>22.8559832249381</v>
      </c>
      <c r="U152" s="18">
        <v>117.144016775062</v>
      </c>
    </row>
    <row r="153" spans="1:21" x14ac:dyDescent="0.3">
      <c r="A153" t="s">
        <v>404</v>
      </c>
      <c r="B153" t="s">
        <v>157</v>
      </c>
      <c r="C153" t="s">
        <v>306</v>
      </c>
      <c r="D153" s="15">
        <v>15</v>
      </c>
      <c r="E153" s="16">
        <v>0.5</v>
      </c>
      <c r="F153" s="16">
        <v>3</v>
      </c>
      <c r="G153" s="19">
        <v>0.87333333333333296</v>
      </c>
      <c r="H153" s="16">
        <v>0.5</v>
      </c>
      <c r="I153" s="19">
        <v>0.82675498760141097</v>
      </c>
      <c r="J153" s="19">
        <v>0.418388062867452</v>
      </c>
      <c r="K153" s="19">
        <v>0.45494527046588101</v>
      </c>
      <c r="L153" s="20">
        <v>1.2917213962007901</v>
      </c>
      <c r="M153" s="15">
        <v>15</v>
      </c>
      <c r="N153" s="16">
        <v>25</v>
      </c>
      <c r="O153" s="16">
        <v>250</v>
      </c>
      <c r="P153" s="17">
        <v>70</v>
      </c>
      <c r="Q153" s="17">
        <v>25</v>
      </c>
      <c r="R153" s="17">
        <v>93.158850511217807</v>
      </c>
      <c r="S153" s="17">
        <v>47.1440167750619</v>
      </c>
      <c r="T153" s="17">
        <v>22.8559832249381</v>
      </c>
      <c r="U153" s="18">
        <v>117.144016775062</v>
      </c>
    </row>
    <row r="154" spans="1:21" x14ac:dyDescent="0.3">
      <c r="A154" t="s">
        <v>404</v>
      </c>
      <c r="B154" t="s">
        <v>158</v>
      </c>
      <c r="C154" t="s">
        <v>306</v>
      </c>
      <c r="D154" s="15">
        <v>15</v>
      </c>
      <c r="E154" s="16">
        <v>0.5</v>
      </c>
      <c r="F154" s="16">
        <v>0.61</v>
      </c>
      <c r="G154" s="19">
        <v>0.52133333333333298</v>
      </c>
      <c r="H154" s="16">
        <v>0.5</v>
      </c>
      <c r="I154" s="19">
        <v>4.0154463666956797E-2</v>
      </c>
      <c r="J154" s="19">
        <v>2.0320588954461899E-2</v>
      </c>
      <c r="K154" s="19">
        <v>0.501012744378871</v>
      </c>
      <c r="L154" s="20">
        <v>0.54165392228779496</v>
      </c>
      <c r="M154" s="15">
        <v>15</v>
      </c>
      <c r="N154" s="16">
        <v>25</v>
      </c>
      <c r="O154" s="16">
        <v>25</v>
      </c>
      <c r="P154" s="17">
        <v>25</v>
      </c>
      <c r="Q154" s="17">
        <v>25</v>
      </c>
      <c r="R154" s="17">
        <v>0</v>
      </c>
      <c r="S154" s="17">
        <v>0</v>
      </c>
      <c r="T154" s="17">
        <v>25</v>
      </c>
      <c r="U154" s="18">
        <v>25</v>
      </c>
    </row>
    <row r="155" spans="1:21" x14ac:dyDescent="0.3">
      <c r="A155" t="s">
        <v>404</v>
      </c>
      <c r="B155" t="s">
        <v>159</v>
      </c>
      <c r="C155" t="s">
        <v>306</v>
      </c>
      <c r="D155" s="15">
        <v>15</v>
      </c>
      <c r="E155" s="16">
        <v>0.5</v>
      </c>
      <c r="F155" s="16">
        <v>0.5</v>
      </c>
      <c r="G155" s="19">
        <v>0.5</v>
      </c>
      <c r="H155" s="16">
        <v>0.5</v>
      </c>
      <c r="I155" s="19">
        <v>0</v>
      </c>
      <c r="J155" s="19">
        <v>0</v>
      </c>
      <c r="K155" s="19">
        <v>0.5</v>
      </c>
      <c r="L155" s="20">
        <v>0.5</v>
      </c>
      <c r="M155" s="15">
        <v>15</v>
      </c>
      <c r="N155" s="16">
        <v>25</v>
      </c>
      <c r="O155" s="16">
        <v>25</v>
      </c>
      <c r="P155" s="17">
        <v>25</v>
      </c>
      <c r="Q155" s="17">
        <v>25</v>
      </c>
      <c r="R155" s="17">
        <v>0</v>
      </c>
      <c r="S155" s="17">
        <v>0</v>
      </c>
      <c r="T155" s="17">
        <v>25</v>
      </c>
      <c r="U155" s="18">
        <v>25</v>
      </c>
    </row>
    <row r="156" spans="1:21" x14ac:dyDescent="0.3">
      <c r="A156" t="s">
        <v>404</v>
      </c>
      <c r="B156" t="s">
        <v>160</v>
      </c>
      <c r="C156" t="s">
        <v>306</v>
      </c>
      <c r="D156" s="15">
        <v>15</v>
      </c>
      <c r="E156" s="16">
        <v>0.5</v>
      </c>
      <c r="F156" s="16">
        <v>0.77</v>
      </c>
      <c r="G156" s="19">
        <v>0.53</v>
      </c>
      <c r="H156" s="16">
        <v>0.5</v>
      </c>
      <c r="I156" s="19">
        <v>7.2407576556995396E-2</v>
      </c>
      <c r="J156" s="19">
        <v>3.66426161885018E-2</v>
      </c>
      <c r="K156" s="19">
        <v>0.49335738381149802</v>
      </c>
      <c r="L156" s="20">
        <v>0.56664261618850198</v>
      </c>
      <c r="M156" s="15">
        <v>15</v>
      </c>
      <c r="N156" s="16">
        <v>25</v>
      </c>
      <c r="O156" s="16">
        <v>25</v>
      </c>
      <c r="P156" s="17">
        <v>25</v>
      </c>
      <c r="Q156" s="17">
        <v>25</v>
      </c>
      <c r="R156" s="17">
        <v>0</v>
      </c>
      <c r="S156" s="17">
        <v>0</v>
      </c>
      <c r="T156" s="17">
        <v>25</v>
      </c>
      <c r="U156" s="18">
        <v>25</v>
      </c>
    </row>
    <row r="157" spans="1:21" x14ac:dyDescent="0.3">
      <c r="A157" t="s">
        <v>404</v>
      </c>
      <c r="B157" t="s">
        <v>161</v>
      </c>
      <c r="C157" t="s">
        <v>306</v>
      </c>
      <c r="D157" s="15">
        <v>15</v>
      </c>
      <c r="E157" s="16">
        <v>0.5</v>
      </c>
      <c r="F157" s="16">
        <v>4.0999999999999996</v>
      </c>
      <c r="G157" s="19">
        <v>1.0640000000000001</v>
      </c>
      <c r="H157" s="16">
        <v>0.5</v>
      </c>
      <c r="I157" s="19">
        <v>1.2157173073657299</v>
      </c>
      <c r="J157" s="19">
        <v>0.61522653851639497</v>
      </c>
      <c r="K157" s="19">
        <v>0.44877346148360497</v>
      </c>
      <c r="L157" s="20">
        <v>1.67922653851639</v>
      </c>
      <c r="M157" s="15">
        <v>15</v>
      </c>
      <c r="N157" s="16">
        <v>25</v>
      </c>
      <c r="O157" s="16">
        <v>250</v>
      </c>
      <c r="P157" s="17">
        <v>70</v>
      </c>
      <c r="Q157" s="17">
        <v>25</v>
      </c>
      <c r="R157" s="17">
        <v>93.158850511217807</v>
      </c>
      <c r="S157" s="17">
        <v>47.1440167750619</v>
      </c>
      <c r="T157" s="17">
        <v>22.8559832249381</v>
      </c>
      <c r="U157" s="18">
        <v>117.144016775062</v>
      </c>
    </row>
    <row r="158" spans="1:21" x14ac:dyDescent="0.3">
      <c r="A158" t="s">
        <v>404</v>
      </c>
      <c r="B158" t="s">
        <v>162</v>
      </c>
      <c r="C158" t="s">
        <v>306</v>
      </c>
      <c r="D158" s="15">
        <v>15</v>
      </c>
      <c r="E158" s="16">
        <v>0.5</v>
      </c>
      <c r="F158" s="16">
        <v>0.5</v>
      </c>
      <c r="G158" s="19">
        <v>0.5</v>
      </c>
      <c r="H158" s="16">
        <v>0.5</v>
      </c>
      <c r="I158" s="19">
        <v>0</v>
      </c>
      <c r="J158" s="19">
        <v>0</v>
      </c>
      <c r="K158" s="19">
        <v>0.5</v>
      </c>
      <c r="L158" s="20">
        <v>0.5</v>
      </c>
      <c r="M158" s="15">
        <v>15</v>
      </c>
      <c r="N158" s="16">
        <v>25</v>
      </c>
      <c r="O158" s="16">
        <v>25</v>
      </c>
      <c r="P158" s="17">
        <v>25</v>
      </c>
      <c r="Q158" s="17">
        <v>25</v>
      </c>
      <c r="R158" s="17">
        <v>0</v>
      </c>
      <c r="S158" s="17">
        <v>0</v>
      </c>
      <c r="T158" s="17">
        <v>25</v>
      </c>
      <c r="U158" s="18">
        <v>25</v>
      </c>
    </row>
    <row r="159" spans="1:21" x14ac:dyDescent="0.3">
      <c r="A159" t="s">
        <v>404</v>
      </c>
      <c r="B159" t="s">
        <v>163</v>
      </c>
      <c r="C159" t="s">
        <v>306</v>
      </c>
      <c r="D159" s="15">
        <v>15</v>
      </c>
      <c r="E159" s="16">
        <v>0.5</v>
      </c>
      <c r="F159" s="16">
        <v>2.9</v>
      </c>
      <c r="G159" s="19">
        <v>0.88</v>
      </c>
      <c r="H159" s="16">
        <v>0.5</v>
      </c>
      <c r="I159" s="19">
        <v>0.84023806150400004</v>
      </c>
      <c r="J159" s="19">
        <v>0.42521131432187498</v>
      </c>
      <c r="K159" s="19">
        <v>0.45478868567812503</v>
      </c>
      <c r="L159" s="20">
        <v>1.30521131432188</v>
      </c>
      <c r="M159" s="15">
        <v>15</v>
      </c>
      <c r="N159" s="16">
        <v>25</v>
      </c>
      <c r="O159" s="16">
        <v>250</v>
      </c>
      <c r="P159" s="17">
        <v>70</v>
      </c>
      <c r="Q159" s="17">
        <v>25</v>
      </c>
      <c r="R159" s="17">
        <v>93.158850511217807</v>
      </c>
      <c r="S159" s="17">
        <v>47.1440167750619</v>
      </c>
      <c r="T159" s="17">
        <v>22.8559832249381</v>
      </c>
      <c r="U159" s="18">
        <v>117.144016775062</v>
      </c>
    </row>
    <row r="160" spans="1:21" x14ac:dyDescent="0.3">
      <c r="A160" t="s">
        <v>404</v>
      </c>
      <c r="B160" t="s">
        <v>164</v>
      </c>
      <c r="C160" t="s">
        <v>306</v>
      </c>
      <c r="D160" s="15">
        <v>15</v>
      </c>
      <c r="E160" s="16">
        <v>0.5</v>
      </c>
      <c r="F160" s="16">
        <v>13</v>
      </c>
      <c r="G160" s="19">
        <v>2.8173333333333299</v>
      </c>
      <c r="H160" s="16">
        <v>0.83</v>
      </c>
      <c r="I160" s="19">
        <v>4.3198651874908398</v>
      </c>
      <c r="J160" s="19">
        <v>2.1861132436423798</v>
      </c>
      <c r="K160" s="19">
        <v>0.631220089690956</v>
      </c>
      <c r="L160" s="20">
        <v>5.0034465769757102</v>
      </c>
      <c r="M160" s="15">
        <v>15</v>
      </c>
      <c r="N160" s="16">
        <v>25</v>
      </c>
      <c r="O160" s="16">
        <v>250</v>
      </c>
      <c r="P160" s="17">
        <v>70</v>
      </c>
      <c r="Q160" s="17">
        <v>25</v>
      </c>
      <c r="R160" s="17">
        <v>93.158850511217807</v>
      </c>
      <c r="S160" s="17">
        <v>47.1440167750619</v>
      </c>
      <c r="T160" s="17">
        <v>22.8559832249381</v>
      </c>
      <c r="U160" s="18">
        <v>117.144016775062</v>
      </c>
    </row>
    <row r="161" spans="1:21" x14ac:dyDescent="0.3">
      <c r="A161" t="s">
        <v>404</v>
      </c>
      <c r="B161" t="s">
        <v>165</v>
      </c>
      <c r="C161" t="s">
        <v>306</v>
      </c>
      <c r="D161" s="15">
        <v>15</v>
      </c>
      <c r="E161" s="16">
        <v>0.5</v>
      </c>
      <c r="F161" s="16">
        <v>9.4</v>
      </c>
      <c r="G161" s="19">
        <v>2.1326666666666698</v>
      </c>
      <c r="H161" s="16">
        <v>0.63</v>
      </c>
      <c r="I161" s="19">
        <v>2.9250457057886101</v>
      </c>
      <c r="J161" s="19">
        <v>1.48025016479691</v>
      </c>
      <c r="K161" s="19">
        <v>0.65241650186975697</v>
      </c>
      <c r="L161" s="20">
        <v>3.61291683146358</v>
      </c>
      <c r="M161" s="15">
        <v>15</v>
      </c>
      <c r="N161" s="16">
        <v>25</v>
      </c>
      <c r="O161" s="16">
        <v>250</v>
      </c>
      <c r="P161" s="17">
        <v>70</v>
      </c>
      <c r="Q161" s="17">
        <v>25</v>
      </c>
      <c r="R161" s="17">
        <v>93.158850511217807</v>
      </c>
      <c r="S161" s="17">
        <v>47.1440167750619</v>
      </c>
      <c r="T161" s="17">
        <v>22.8559832249381</v>
      </c>
      <c r="U161" s="18">
        <v>117.144016775062</v>
      </c>
    </row>
    <row r="162" spans="1:21" x14ac:dyDescent="0.3">
      <c r="A162" t="s">
        <v>404</v>
      </c>
      <c r="B162" t="s">
        <v>166</v>
      </c>
      <c r="C162" t="s">
        <v>306</v>
      </c>
      <c r="D162" s="15">
        <v>15</v>
      </c>
      <c r="E162" s="16">
        <v>0.5</v>
      </c>
      <c r="F162" s="16">
        <v>9</v>
      </c>
      <c r="G162" s="19">
        <v>1.8373333333333299</v>
      </c>
      <c r="H162" s="16">
        <v>0.65</v>
      </c>
      <c r="I162" s="19">
        <v>2.52011469882585</v>
      </c>
      <c r="J162" s="19">
        <v>1.2753305669247099</v>
      </c>
      <c r="K162" s="19">
        <v>0.56200276640862301</v>
      </c>
      <c r="L162" s="20">
        <v>3.1126639002580401</v>
      </c>
      <c r="M162" s="15">
        <v>15</v>
      </c>
      <c r="N162" s="16">
        <v>25</v>
      </c>
      <c r="O162" s="16">
        <v>250</v>
      </c>
      <c r="P162" s="17">
        <v>55</v>
      </c>
      <c r="Q162" s="17">
        <v>25</v>
      </c>
      <c r="R162" s="17">
        <v>79.169799436762105</v>
      </c>
      <c r="S162" s="17">
        <v>40.064710247531004</v>
      </c>
      <c r="T162" s="17">
        <v>14.935289752469</v>
      </c>
      <c r="U162" s="18">
        <v>95.064710247530996</v>
      </c>
    </row>
    <row r="163" spans="1:21" x14ac:dyDescent="0.3">
      <c r="A163" s="22" t="s">
        <v>404</v>
      </c>
      <c r="B163" s="22" t="s">
        <v>167</v>
      </c>
      <c r="C163" s="22" t="s">
        <v>306</v>
      </c>
      <c r="D163" s="23">
        <v>15</v>
      </c>
      <c r="E163" s="22">
        <v>0.5</v>
      </c>
      <c r="F163" s="22">
        <v>1.5</v>
      </c>
      <c r="G163" s="26">
        <v>0.56666666666666698</v>
      </c>
      <c r="H163" s="22">
        <v>0.5</v>
      </c>
      <c r="I163" s="26">
        <v>0.25819888974716099</v>
      </c>
      <c r="J163" s="26">
        <v>0.130664265636004</v>
      </c>
      <c r="K163" s="26">
        <v>0.43600240103066301</v>
      </c>
      <c r="L163" s="27">
        <v>0.69733093230266996</v>
      </c>
      <c r="M163" s="23">
        <v>15</v>
      </c>
      <c r="N163" s="22">
        <v>25</v>
      </c>
      <c r="O163" s="22">
        <v>25</v>
      </c>
      <c r="P163" s="28">
        <v>25</v>
      </c>
      <c r="Q163" s="28">
        <v>25</v>
      </c>
      <c r="R163" s="28">
        <v>0</v>
      </c>
      <c r="S163" s="28">
        <v>0</v>
      </c>
      <c r="T163" s="28">
        <v>25</v>
      </c>
      <c r="U163" s="29">
        <v>25</v>
      </c>
    </row>
    <row r="164" spans="1:21" x14ac:dyDescent="0.3">
      <c r="A164" t="s">
        <v>533</v>
      </c>
      <c r="B164" t="s">
        <v>9</v>
      </c>
      <c r="C164" t="s">
        <v>307</v>
      </c>
      <c r="D164" s="15">
        <v>11</v>
      </c>
      <c r="E164" s="16">
        <v>3.5000000000000003E-2</v>
      </c>
      <c r="F164" s="16">
        <v>3.9</v>
      </c>
      <c r="G164" s="19">
        <v>0.74581818181818205</v>
      </c>
      <c r="H164" s="16">
        <v>0.21</v>
      </c>
      <c r="I164" s="19">
        <v>1.1342078132495701</v>
      </c>
      <c r="J164" s="19">
        <v>0.67026166825306499</v>
      </c>
      <c r="K164" s="19">
        <v>7.5556513565117098E-2</v>
      </c>
      <c r="L164" s="20">
        <v>1.4160798500712499</v>
      </c>
      <c r="M164" s="15">
        <v>11</v>
      </c>
      <c r="N164" s="17">
        <v>3.492</v>
      </c>
      <c r="O164" s="17">
        <v>120.321</v>
      </c>
      <c r="P164" s="17">
        <v>37.985454545454502</v>
      </c>
      <c r="Q164" s="17">
        <v>30.864000000000001</v>
      </c>
      <c r="R164" s="17">
        <v>42.375888640507902</v>
      </c>
      <c r="S164" s="17">
        <v>25.0420897141565</v>
      </c>
      <c r="T164" s="17">
        <v>12.943364831298</v>
      </c>
      <c r="U164" s="18">
        <v>63.027544259611098</v>
      </c>
    </row>
    <row r="165" spans="1:21" x14ac:dyDescent="0.3">
      <c r="A165" t="s">
        <v>533</v>
      </c>
      <c r="B165" t="s">
        <v>10</v>
      </c>
      <c r="C165" t="s">
        <v>307</v>
      </c>
      <c r="D165" s="15">
        <v>11</v>
      </c>
      <c r="E165" s="16">
        <v>2.8000000000000001E-2</v>
      </c>
      <c r="F165" s="16">
        <v>4.4000000000000004</v>
      </c>
      <c r="G165" s="19">
        <v>0.69190909090909103</v>
      </c>
      <c r="H165" s="16">
        <v>0.2</v>
      </c>
      <c r="I165" s="19">
        <v>1.2901671561891099</v>
      </c>
      <c r="J165" s="19">
        <v>0.76242605661044605</v>
      </c>
      <c r="K165" s="19">
        <v>-7.0516965701355003E-2</v>
      </c>
      <c r="L165" s="20">
        <v>1.4543351475195401</v>
      </c>
      <c r="M165" s="15">
        <v>11</v>
      </c>
      <c r="N165" s="17">
        <v>3.492</v>
      </c>
      <c r="O165" s="17">
        <v>120.321</v>
      </c>
      <c r="P165" s="17">
        <v>37.985454545454502</v>
      </c>
      <c r="Q165" s="17">
        <v>30.864000000000001</v>
      </c>
      <c r="R165" s="17">
        <v>42.375888640507902</v>
      </c>
      <c r="S165" s="17">
        <v>25.0420897141565</v>
      </c>
      <c r="T165" s="17">
        <v>12.943364831298</v>
      </c>
      <c r="U165" s="18">
        <v>63.027544259611098</v>
      </c>
    </row>
    <row r="166" spans="1:21" x14ac:dyDescent="0.3">
      <c r="A166" t="s">
        <v>533</v>
      </c>
      <c r="B166" t="s">
        <v>11</v>
      </c>
      <c r="C166" t="s">
        <v>307</v>
      </c>
      <c r="D166" s="15">
        <v>11</v>
      </c>
      <c r="E166" s="16">
        <v>2.5000000000000001E-2</v>
      </c>
      <c r="F166" s="16">
        <v>4.8</v>
      </c>
      <c r="G166" s="19">
        <v>0.69972727272727298</v>
      </c>
      <c r="H166" s="16">
        <v>0.2</v>
      </c>
      <c r="I166" s="19">
        <v>1.4141162675614101</v>
      </c>
      <c r="J166" s="19">
        <v>0.83567395456740101</v>
      </c>
      <c r="K166" s="19">
        <v>-0.13594668184012801</v>
      </c>
      <c r="L166" s="20">
        <v>1.53540122729467</v>
      </c>
      <c r="M166" s="15">
        <v>11</v>
      </c>
      <c r="N166" s="17">
        <v>3.492</v>
      </c>
      <c r="O166" s="17">
        <v>120.321</v>
      </c>
      <c r="P166" s="17">
        <v>37.985454545454502</v>
      </c>
      <c r="Q166" s="17">
        <v>30.864000000000001</v>
      </c>
      <c r="R166" s="17">
        <v>42.375888640507902</v>
      </c>
      <c r="S166" s="17">
        <v>25.0420897141565</v>
      </c>
      <c r="T166" s="17">
        <v>12.943364831298</v>
      </c>
      <c r="U166" s="18">
        <v>63.027544259611098</v>
      </c>
    </row>
    <row r="167" spans="1:21" x14ac:dyDescent="0.3">
      <c r="A167" t="s">
        <v>533</v>
      </c>
      <c r="B167" t="s">
        <v>12</v>
      </c>
      <c r="C167" t="s">
        <v>307</v>
      </c>
      <c r="D167" s="15">
        <v>11</v>
      </c>
      <c r="E167" s="16">
        <v>3.5999999999999997E-2</v>
      </c>
      <c r="F167" s="16">
        <v>0.57999999999999996</v>
      </c>
      <c r="G167" s="19">
        <v>0.26418181818181802</v>
      </c>
      <c r="H167" s="16">
        <v>0.2</v>
      </c>
      <c r="I167" s="19">
        <v>0.211017448653811</v>
      </c>
      <c r="J167" s="19">
        <v>0.124701051705846</v>
      </c>
      <c r="K167" s="19">
        <v>0.13948076647597199</v>
      </c>
      <c r="L167" s="20">
        <v>0.38888286988766402</v>
      </c>
      <c r="M167" s="15">
        <v>11</v>
      </c>
      <c r="N167" s="17">
        <v>3.492</v>
      </c>
      <c r="O167" s="17">
        <v>32.468000000000004</v>
      </c>
      <c r="P167" s="17">
        <v>20.530727272727301</v>
      </c>
      <c r="Q167" s="17">
        <v>24.064</v>
      </c>
      <c r="R167" s="17">
        <v>12.424599438943</v>
      </c>
      <c r="S167" s="17">
        <v>7.3423341384526397</v>
      </c>
      <c r="T167" s="17">
        <v>13.1883931342746</v>
      </c>
      <c r="U167" s="18">
        <v>27.873061411179901</v>
      </c>
    </row>
    <row r="168" spans="1:21" x14ac:dyDescent="0.3">
      <c r="A168" t="s">
        <v>533</v>
      </c>
      <c r="B168" t="s">
        <v>13</v>
      </c>
      <c r="C168" t="s">
        <v>307</v>
      </c>
      <c r="D168" s="15">
        <v>11</v>
      </c>
      <c r="E168" s="16">
        <v>2.3E-2</v>
      </c>
      <c r="F168" s="16">
        <v>0.39</v>
      </c>
      <c r="G168" s="19">
        <v>0.19790909090909101</v>
      </c>
      <c r="H168" s="16">
        <v>0.2</v>
      </c>
      <c r="I168" s="19">
        <v>0.14356423965978099</v>
      </c>
      <c r="J168" s="19">
        <v>8.4839485014792604E-2</v>
      </c>
      <c r="K168" s="19">
        <v>0.113069605894298</v>
      </c>
      <c r="L168" s="20">
        <v>0.28274857592388403</v>
      </c>
      <c r="M168" s="15">
        <v>11</v>
      </c>
      <c r="N168" s="17">
        <v>3.492</v>
      </c>
      <c r="O168" s="17">
        <v>32.468000000000004</v>
      </c>
      <c r="P168" s="17">
        <v>20.530727272727301</v>
      </c>
      <c r="Q168" s="17">
        <v>24.064</v>
      </c>
      <c r="R168" s="17">
        <v>12.424599438943</v>
      </c>
      <c r="S168" s="17">
        <v>7.3423341384526397</v>
      </c>
      <c r="T168" s="17">
        <v>13.1883931342746</v>
      </c>
      <c r="U168" s="18">
        <v>27.873061411179901</v>
      </c>
    </row>
    <row r="169" spans="1:21" x14ac:dyDescent="0.3">
      <c r="A169" t="s">
        <v>533</v>
      </c>
      <c r="B169" t="s">
        <v>14</v>
      </c>
      <c r="C169" t="s">
        <v>307</v>
      </c>
      <c r="D169" s="15">
        <v>11</v>
      </c>
      <c r="E169" s="16">
        <v>0.02</v>
      </c>
      <c r="F169" s="16">
        <v>0.34</v>
      </c>
      <c r="G169" s="19">
        <v>0.17781818181818199</v>
      </c>
      <c r="H169" s="16">
        <v>0.2</v>
      </c>
      <c r="I169" s="19">
        <v>0.12435499039589699</v>
      </c>
      <c r="J169" s="19">
        <v>7.3487752724559693E-2</v>
      </c>
      <c r="K169" s="19">
        <v>0.104330429093622</v>
      </c>
      <c r="L169" s="20">
        <v>0.25130593454274203</v>
      </c>
      <c r="M169" s="15">
        <v>11</v>
      </c>
      <c r="N169" s="17">
        <v>3.492</v>
      </c>
      <c r="O169" s="17">
        <v>32.468000000000004</v>
      </c>
      <c r="P169" s="17">
        <v>20.530727272727301</v>
      </c>
      <c r="Q169" s="17">
        <v>24.064</v>
      </c>
      <c r="R169" s="17">
        <v>12.424599438943</v>
      </c>
      <c r="S169" s="17">
        <v>7.3423341384526397</v>
      </c>
      <c r="T169" s="17">
        <v>13.1883931342746</v>
      </c>
      <c r="U169" s="18">
        <v>27.873061411179901</v>
      </c>
    </row>
    <row r="170" spans="1:21" x14ac:dyDescent="0.3">
      <c r="A170" t="s">
        <v>533</v>
      </c>
      <c r="B170" t="s">
        <v>15</v>
      </c>
      <c r="C170" t="s">
        <v>307</v>
      </c>
      <c r="D170" s="15">
        <v>11</v>
      </c>
      <c r="E170" s="16">
        <v>2.1000000000000001E-2</v>
      </c>
      <c r="F170" s="16">
        <v>0.37</v>
      </c>
      <c r="G170" s="19">
        <v>0.18772727272727299</v>
      </c>
      <c r="H170" s="16">
        <v>0.2</v>
      </c>
      <c r="I170" s="19">
        <v>0.13439426394685999</v>
      </c>
      <c r="J170" s="19">
        <v>7.9420475246579997E-2</v>
      </c>
      <c r="K170" s="19">
        <v>0.108306797480693</v>
      </c>
      <c r="L170" s="20">
        <v>0.26714774797385299</v>
      </c>
      <c r="M170" s="15">
        <v>11</v>
      </c>
      <c r="N170" s="17">
        <v>3.492</v>
      </c>
      <c r="O170" s="17">
        <v>32.468000000000004</v>
      </c>
      <c r="P170" s="17">
        <v>20.530727272727301</v>
      </c>
      <c r="Q170" s="17">
        <v>24.064</v>
      </c>
      <c r="R170" s="17">
        <v>12.424599438943</v>
      </c>
      <c r="S170" s="17">
        <v>7.3423341384526397</v>
      </c>
      <c r="T170" s="17">
        <v>13.1883931342746</v>
      </c>
      <c r="U170" s="18">
        <v>27.873061411179901</v>
      </c>
    </row>
    <row r="171" spans="1:21" x14ac:dyDescent="0.3">
      <c r="A171" t="s">
        <v>533</v>
      </c>
      <c r="B171" t="s">
        <v>16</v>
      </c>
      <c r="C171" t="s">
        <v>307</v>
      </c>
      <c r="D171" s="15">
        <v>11</v>
      </c>
      <c r="E171" s="16">
        <v>0.02</v>
      </c>
      <c r="F171" s="16">
        <v>8.1</v>
      </c>
      <c r="G171" s="19">
        <v>1.43754545454545</v>
      </c>
      <c r="H171" s="16">
        <v>0.21</v>
      </c>
      <c r="I171" s="19">
        <v>2.5272696478071501</v>
      </c>
      <c r="J171" s="19">
        <v>1.49349347665958</v>
      </c>
      <c r="K171" s="19">
        <v>-5.5948022114126E-2</v>
      </c>
      <c r="L171" s="20">
        <v>2.93103893120503</v>
      </c>
      <c r="M171" s="15">
        <v>11</v>
      </c>
      <c r="N171" s="17">
        <v>3.492</v>
      </c>
      <c r="O171" s="17">
        <v>308.642</v>
      </c>
      <c r="P171" s="17">
        <v>79.667545454545404</v>
      </c>
      <c r="Q171" s="17">
        <v>31.056000000000001</v>
      </c>
      <c r="R171" s="17">
        <v>115.673089381553</v>
      </c>
      <c r="S171" s="17">
        <v>68.357171371209603</v>
      </c>
      <c r="T171" s="17">
        <v>11.3103740833358</v>
      </c>
      <c r="U171" s="18">
        <v>148.02471682575501</v>
      </c>
    </row>
    <row r="172" spans="1:21" x14ac:dyDescent="0.3">
      <c r="A172" t="s">
        <v>533</v>
      </c>
      <c r="B172" t="s">
        <v>17</v>
      </c>
      <c r="C172" t="s">
        <v>307</v>
      </c>
      <c r="D172" s="15">
        <v>11</v>
      </c>
      <c r="E172" s="16">
        <v>2.1000000000000001E-2</v>
      </c>
      <c r="F172" s="16">
        <v>0.35</v>
      </c>
      <c r="G172" s="19">
        <v>0.18190909090909099</v>
      </c>
      <c r="H172" s="16">
        <v>0.2</v>
      </c>
      <c r="I172" s="19">
        <v>0.128015197961378</v>
      </c>
      <c r="J172" s="19">
        <v>7.5650757422934395E-2</v>
      </c>
      <c r="K172" s="19">
        <v>0.106258333486156</v>
      </c>
      <c r="L172" s="20">
        <v>0.257559848332025</v>
      </c>
      <c r="M172" s="15">
        <v>11</v>
      </c>
      <c r="N172" s="17">
        <v>3.492</v>
      </c>
      <c r="O172" s="17">
        <v>32.468000000000004</v>
      </c>
      <c r="P172" s="17">
        <v>20.530727272727301</v>
      </c>
      <c r="Q172" s="17">
        <v>24.064</v>
      </c>
      <c r="R172" s="17">
        <v>12.424599438943</v>
      </c>
      <c r="S172" s="17">
        <v>7.3423341384526397</v>
      </c>
      <c r="T172" s="17">
        <v>13.1883931342746</v>
      </c>
      <c r="U172" s="18">
        <v>27.873061411179901</v>
      </c>
    </row>
    <row r="173" spans="1:21" x14ac:dyDescent="0.3">
      <c r="A173" t="s">
        <v>533</v>
      </c>
      <c r="B173" t="s">
        <v>18</v>
      </c>
      <c r="C173" t="s">
        <v>307</v>
      </c>
      <c r="D173" s="15">
        <v>11</v>
      </c>
      <c r="E173" s="16">
        <v>2.1999999999999999E-2</v>
      </c>
      <c r="F173" s="16">
        <v>0.36</v>
      </c>
      <c r="G173" s="19">
        <v>0.184</v>
      </c>
      <c r="H173" s="16">
        <v>0.2</v>
      </c>
      <c r="I173" s="19">
        <v>0.130229796897638</v>
      </c>
      <c r="J173" s="19">
        <v>7.6959477712275307E-2</v>
      </c>
      <c r="K173" s="19">
        <v>0.107040522287725</v>
      </c>
      <c r="L173" s="20">
        <v>0.26095947771227501</v>
      </c>
      <c r="M173" s="15">
        <v>11</v>
      </c>
      <c r="N173" s="17">
        <v>3.492</v>
      </c>
      <c r="O173" s="17">
        <v>32.468000000000004</v>
      </c>
      <c r="P173" s="17">
        <v>20.530727272727301</v>
      </c>
      <c r="Q173" s="17">
        <v>24.064</v>
      </c>
      <c r="R173" s="17">
        <v>12.424599438943</v>
      </c>
      <c r="S173" s="17">
        <v>7.3423341384526397</v>
      </c>
      <c r="T173" s="17">
        <v>13.1883931342746</v>
      </c>
      <c r="U173" s="18">
        <v>27.873061411179901</v>
      </c>
    </row>
    <row r="174" spans="1:21" x14ac:dyDescent="0.3">
      <c r="A174" t="s">
        <v>533</v>
      </c>
      <c r="B174" t="s">
        <v>19</v>
      </c>
      <c r="C174" t="s">
        <v>307</v>
      </c>
      <c r="D174" s="15">
        <v>11</v>
      </c>
      <c r="E174" s="16">
        <v>0.03</v>
      </c>
      <c r="F174" s="16">
        <v>0.34</v>
      </c>
      <c r="G174" s="19">
        <v>0.17881818181818199</v>
      </c>
      <c r="H174" s="16">
        <v>0.2</v>
      </c>
      <c r="I174" s="19">
        <v>0.113008688322463</v>
      </c>
      <c r="J174" s="19">
        <v>6.6782639898318299E-2</v>
      </c>
      <c r="K174" s="19">
        <v>0.11203554191986401</v>
      </c>
      <c r="L174" s="20">
        <v>0.2456008217165</v>
      </c>
      <c r="M174" s="15">
        <v>11</v>
      </c>
      <c r="N174" s="17">
        <v>3.492</v>
      </c>
      <c r="O174" s="17">
        <v>32.468000000000004</v>
      </c>
      <c r="P174" s="17">
        <v>20.530727272727301</v>
      </c>
      <c r="Q174" s="17">
        <v>24.064</v>
      </c>
      <c r="R174" s="17">
        <v>12.424599438943</v>
      </c>
      <c r="S174" s="17">
        <v>7.3423341384526397</v>
      </c>
      <c r="T174" s="17">
        <v>13.1883931342746</v>
      </c>
      <c r="U174" s="18">
        <v>27.873061411179901</v>
      </c>
    </row>
    <row r="175" spans="1:21" x14ac:dyDescent="0.3">
      <c r="A175" t="s">
        <v>533</v>
      </c>
      <c r="B175" t="s">
        <v>20</v>
      </c>
      <c r="C175" t="s">
        <v>307</v>
      </c>
      <c r="D175" s="15">
        <v>11</v>
      </c>
      <c r="E175" s="16">
        <v>0.03</v>
      </c>
      <c r="F175" s="16">
        <v>0.35</v>
      </c>
      <c r="G175" s="19">
        <v>0.184181818181818</v>
      </c>
      <c r="H175" s="16">
        <v>0.2</v>
      </c>
      <c r="I175" s="19">
        <v>0.117655274579441</v>
      </c>
      <c r="J175" s="19">
        <v>6.9528546441988304E-2</v>
      </c>
      <c r="K175" s="19">
        <v>0.11465327173983</v>
      </c>
      <c r="L175" s="20">
        <v>0.25371036462380597</v>
      </c>
      <c r="M175" s="15">
        <v>11</v>
      </c>
      <c r="N175" s="17">
        <v>3.492</v>
      </c>
      <c r="O175" s="17">
        <v>32.468000000000004</v>
      </c>
      <c r="P175" s="17">
        <v>20.530727272727301</v>
      </c>
      <c r="Q175" s="17">
        <v>24.064</v>
      </c>
      <c r="R175" s="17">
        <v>12.424599438943</v>
      </c>
      <c r="S175" s="17">
        <v>7.3423341384526397</v>
      </c>
      <c r="T175" s="17">
        <v>13.1883931342746</v>
      </c>
      <c r="U175" s="18">
        <v>27.873061411179901</v>
      </c>
    </row>
    <row r="176" spans="1:21" x14ac:dyDescent="0.3">
      <c r="A176" t="s">
        <v>533</v>
      </c>
      <c r="B176" t="s">
        <v>21</v>
      </c>
      <c r="C176" t="s">
        <v>307</v>
      </c>
      <c r="D176" s="15">
        <v>11</v>
      </c>
      <c r="E176" s="16">
        <v>2.8000000000000001E-2</v>
      </c>
      <c r="F176" s="16">
        <v>0.32</v>
      </c>
      <c r="G176" s="19">
        <v>0.171545454545455</v>
      </c>
      <c r="H176" s="16">
        <v>0.2</v>
      </c>
      <c r="I176" s="19">
        <v>0.10733626007679201</v>
      </c>
      <c r="J176" s="19">
        <v>6.3430510619560801E-2</v>
      </c>
      <c r="K176" s="19">
        <v>0.10811494392589401</v>
      </c>
      <c r="L176" s="20">
        <v>0.23497596516501501</v>
      </c>
      <c r="M176" s="15">
        <v>11</v>
      </c>
      <c r="N176" s="17">
        <v>3.492</v>
      </c>
      <c r="O176" s="17">
        <v>32.468000000000004</v>
      </c>
      <c r="P176" s="17">
        <v>20.530727272727301</v>
      </c>
      <c r="Q176" s="17">
        <v>24.064</v>
      </c>
      <c r="R176" s="17">
        <v>12.424599438943</v>
      </c>
      <c r="S176" s="17">
        <v>7.3423341384526397</v>
      </c>
      <c r="T176" s="17">
        <v>13.1883931342746</v>
      </c>
      <c r="U176" s="18">
        <v>27.873061411179901</v>
      </c>
    </row>
    <row r="177" spans="1:21" x14ac:dyDescent="0.3">
      <c r="A177" t="s">
        <v>533</v>
      </c>
      <c r="B177" t="s">
        <v>22</v>
      </c>
      <c r="C177" t="s">
        <v>307</v>
      </c>
      <c r="D177" s="15">
        <v>11</v>
      </c>
      <c r="E177" s="16">
        <v>3.1E-2</v>
      </c>
      <c r="F177" s="16">
        <v>0.33</v>
      </c>
      <c r="G177" s="19">
        <v>0.17809090909090899</v>
      </c>
      <c r="H177" s="16">
        <v>0.2</v>
      </c>
      <c r="I177" s="19">
        <v>0.111801122128049</v>
      </c>
      <c r="J177" s="19">
        <v>6.6069026993752597E-2</v>
      </c>
      <c r="K177" s="19">
        <v>0.11202188209715699</v>
      </c>
      <c r="L177" s="20">
        <v>0.24415993608466199</v>
      </c>
      <c r="M177" s="15">
        <v>11</v>
      </c>
      <c r="N177" s="17">
        <v>3.492</v>
      </c>
      <c r="O177" s="17">
        <v>32.468000000000004</v>
      </c>
      <c r="P177" s="17">
        <v>20.530727272727301</v>
      </c>
      <c r="Q177" s="17">
        <v>24.064</v>
      </c>
      <c r="R177" s="17">
        <v>12.424599438943</v>
      </c>
      <c r="S177" s="17">
        <v>7.3423341384526397</v>
      </c>
      <c r="T177" s="17">
        <v>13.1883931342746</v>
      </c>
      <c r="U177" s="18">
        <v>27.873061411179901</v>
      </c>
    </row>
    <row r="178" spans="1:21" x14ac:dyDescent="0.3">
      <c r="A178" t="s">
        <v>533</v>
      </c>
      <c r="B178" t="s">
        <v>23</v>
      </c>
      <c r="C178" t="s">
        <v>307</v>
      </c>
      <c r="D178" s="15">
        <v>11</v>
      </c>
      <c r="E178" s="16">
        <v>7.0999999999999994E-2</v>
      </c>
      <c r="F178" s="16">
        <v>0.61</v>
      </c>
      <c r="G178" s="19">
        <v>0.23663636363636401</v>
      </c>
      <c r="H178" s="16">
        <v>0.2</v>
      </c>
      <c r="I178" s="19">
        <v>0.15287267429287199</v>
      </c>
      <c r="J178" s="19">
        <v>9.0340317272441406E-2</v>
      </c>
      <c r="K178" s="19">
        <v>0.14629604636392199</v>
      </c>
      <c r="L178" s="20">
        <v>0.326976680908805</v>
      </c>
      <c r="M178" s="15">
        <v>11</v>
      </c>
      <c r="N178" s="17">
        <v>3.492</v>
      </c>
      <c r="O178" s="17">
        <v>32.468000000000004</v>
      </c>
      <c r="P178" s="17">
        <v>20.530727272727301</v>
      </c>
      <c r="Q178" s="17">
        <v>24.064</v>
      </c>
      <c r="R178" s="17">
        <v>12.424599438943</v>
      </c>
      <c r="S178" s="17">
        <v>7.3423341384526397</v>
      </c>
      <c r="T178" s="17">
        <v>13.1883931342746</v>
      </c>
      <c r="U178" s="18">
        <v>27.873061411179901</v>
      </c>
    </row>
    <row r="179" spans="1:21" x14ac:dyDescent="0.3">
      <c r="A179" t="s">
        <v>533</v>
      </c>
      <c r="B179" t="s">
        <v>24</v>
      </c>
      <c r="C179" t="s">
        <v>307</v>
      </c>
      <c r="D179" s="15">
        <v>11</v>
      </c>
      <c r="E179" s="16">
        <v>5.7000000000000002E-2</v>
      </c>
      <c r="F179" s="16">
        <v>0.53</v>
      </c>
      <c r="G179" s="19">
        <v>0.21490909090909099</v>
      </c>
      <c r="H179" s="16">
        <v>0.2</v>
      </c>
      <c r="I179" s="19">
        <v>0.13473711778530401</v>
      </c>
      <c r="J179" s="19">
        <v>7.9623085194279394E-2</v>
      </c>
      <c r="K179" s="19">
        <v>0.135286005714811</v>
      </c>
      <c r="L179" s="20">
        <v>0.29453217610337001</v>
      </c>
      <c r="M179" s="15">
        <v>11</v>
      </c>
      <c r="N179" s="17">
        <v>3.492</v>
      </c>
      <c r="O179" s="17">
        <v>32.468000000000004</v>
      </c>
      <c r="P179" s="17">
        <v>20.530727272727301</v>
      </c>
      <c r="Q179" s="17">
        <v>24.064</v>
      </c>
      <c r="R179" s="17">
        <v>12.424599438943</v>
      </c>
      <c r="S179" s="17">
        <v>7.3423341384526397</v>
      </c>
      <c r="T179" s="17">
        <v>13.1883931342746</v>
      </c>
      <c r="U179" s="18">
        <v>27.873061411179901</v>
      </c>
    </row>
    <row r="180" spans="1:21" x14ac:dyDescent="0.3">
      <c r="A180" t="s">
        <v>533</v>
      </c>
      <c r="B180" t="s">
        <v>25</v>
      </c>
      <c r="C180" t="s">
        <v>307</v>
      </c>
      <c r="D180" s="15">
        <v>11</v>
      </c>
      <c r="E180" s="16">
        <v>4.7E-2</v>
      </c>
      <c r="F180" s="16">
        <v>0.44</v>
      </c>
      <c r="G180" s="19">
        <v>0.188</v>
      </c>
      <c r="H180" s="16">
        <v>0.2</v>
      </c>
      <c r="I180" s="19">
        <v>0.112127605878303</v>
      </c>
      <c r="J180" s="19">
        <v>6.6261963015305597E-2</v>
      </c>
      <c r="K180" s="19">
        <v>0.121738036984694</v>
      </c>
      <c r="L180" s="20">
        <v>0.25426196301530601</v>
      </c>
      <c r="M180" s="15">
        <v>11</v>
      </c>
      <c r="N180" s="17">
        <v>3.492</v>
      </c>
      <c r="O180" s="17">
        <v>32.468000000000004</v>
      </c>
      <c r="P180" s="17">
        <v>20.530727272727301</v>
      </c>
      <c r="Q180" s="17">
        <v>24.064</v>
      </c>
      <c r="R180" s="17">
        <v>12.424599438943</v>
      </c>
      <c r="S180" s="17">
        <v>7.3423341384526397</v>
      </c>
      <c r="T180" s="17">
        <v>13.1883931342746</v>
      </c>
      <c r="U180" s="18">
        <v>27.873061411179901</v>
      </c>
    </row>
    <row r="181" spans="1:21" x14ac:dyDescent="0.3">
      <c r="A181" t="s">
        <v>533</v>
      </c>
      <c r="B181" t="s">
        <v>26</v>
      </c>
      <c r="C181" t="s">
        <v>307</v>
      </c>
      <c r="D181" s="15">
        <v>11</v>
      </c>
      <c r="E181" s="16">
        <v>5.0999999999999997E-2</v>
      </c>
      <c r="F181" s="16">
        <v>0.65</v>
      </c>
      <c r="G181" s="19">
        <v>0.25145454545454499</v>
      </c>
      <c r="H181" s="16">
        <v>0.21</v>
      </c>
      <c r="I181" s="19">
        <v>0.18028164833746299</v>
      </c>
      <c r="J181" s="19">
        <v>0.10653768820713599</v>
      </c>
      <c r="K181" s="19">
        <v>0.14491685724740899</v>
      </c>
      <c r="L181" s="20">
        <v>0.35799223366168198</v>
      </c>
      <c r="M181" s="15">
        <v>11</v>
      </c>
      <c r="N181" s="17">
        <v>3.492</v>
      </c>
      <c r="O181" s="17">
        <v>32.468000000000004</v>
      </c>
      <c r="P181" s="17">
        <v>20.530727272727301</v>
      </c>
      <c r="Q181" s="17">
        <v>24.064</v>
      </c>
      <c r="R181" s="17">
        <v>12.424599438943</v>
      </c>
      <c r="S181" s="17">
        <v>7.3423341384526397</v>
      </c>
      <c r="T181" s="17">
        <v>13.1883931342746</v>
      </c>
      <c r="U181" s="18">
        <v>27.873061411179901</v>
      </c>
    </row>
    <row r="182" spans="1:21" x14ac:dyDescent="0.3">
      <c r="A182" t="s">
        <v>533</v>
      </c>
      <c r="B182" t="s">
        <v>27</v>
      </c>
      <c r="C182" t="s">
        <v>307</v>
      </c>
      <c r="D182" s="15">
        <v>11</v>
      </c>
      <c r="E182" s="16">
        <v>5.8000000000000003E-2</v>
      </c>
      <c r="F182" s="16">
        <v>0.46</v>
      </c>
      <c r="G182" s="19">
        <v>0.210181818181818</v>
      </c>
      <c r="H182" s="16">
        <v>0.2</v>
      </c>
      <c r="I182" s="19">
        <v>0.12806780874350801</v>
      </c>
      <c r="J182" s="19">
        <v>7.5681847837042002E-2</v>
      </c>
      <c r="K182" s="19">
        <v>0.13449997034477601</v>
      </c>
      <c r="L182" s="20">
        <v>0.28586366601885999</v>
      </c>
      <c r="M182" s="15">
        <v>11</v>
      </c>
      <c r="N182" s="17">
        <v>3.492</v>
      </c>
      <c r="O182" s="17">
        <v>32.468000000000004</v>
      </c>
      <c r="P182" s="17">
        <v>20.530727272727301</v>
      </c>
      <c r="Q182" s="17">
        <v>24.064</v>
      </c>
      <c r="R182" s="17">
        <v>12.424599438943</v>
      </c>
      <c r="S182" s="17">
        <v>7.3423341384526397</v>
      </c>
      <c r="T182" s="17">
        <v>13.1883931342746</v>
      </c>
      <c r="U182" s="18">
        <v>27.873061411179901</v>
      </c>
    </row>
    <row r="183" spans="1:21" x14ac:dyDescent="0.3">
      <c r="A183" t="s">
        <v>533</v>
      </c>
      <c r="B183" t="s">
        <v>28</v>
      </c>
      <c r="C183" t="s">
        <v>307</v>
      </c>
      <c r="D183" s="15">
        <v>11</v>
      </c>
      <c r="E183" s="16">
        <v>5.6000000000000001E-2</v>
      </c>
      <c r="F183" s="16">
        <v>0.44</v>
      </c>
      <c r="G183" s="19">
        <v>0.20309090909090899</v>
      </c>
      <c r="H183" s="16">
        <v>0.2</v>
      </c>
      <c r="I183" s="19">
        <v>0.122145367939562</v>
      </c>
      <c r="J183" s="19">
        <v>7.2181973292879106E-2</v>
      </c>
      <c r="K183" s="19">
        <v>0.13090893579803001</v>
      </c>
      <c r="L183" s="20">
        <v>0.275272882383788</v>
      </c>
      <c r="M183" s="15">
        <v>11</v>
      </c>
      <c r="N183" s="17">
        <v>3.492</v>
      </c>
      <c r="O183" s="17">
        <v>32.468000000000004</v>
      </c>
      <c r="P183" s="17">
        <v>20.530727272727301</v>
      </c>
      <c r="Q183" s="17">
        <v>24.064</v>
      </c>
      <c r="R183" s="17">
        <v>12.424599438943</v>
      </c>
      <c r="S183" s="17">
        <v>7.3423341384526397</v>
      </c>
      <c r="T183" s="17">
        <v>13.1883931342746</v>
      </c>
      <c r="U183" s="18">
        <v>27.873061411179901</v>
      </c>
    </row>
    <row r="184" spans="1:21" x14ac:dyDescent="0.3">
      <c r="A184" t="s">
        <v>533</v>
      </c>
      <c r="B184" t="s">
        <v>29</v>
      </c>
      <c r="C184" t="s">
        <v>307</v>
      </c>
      <c r="D184" s="15">
        <v>11</v>
      </c>
      <c r="E184" s="16">
        <v>6.0999999999999999E-2</v>
      </c>
      <c r="F184" s="16">
        <v>0.5</v>
      </c>
      <c r="G184" s="19">
        <v>0.221</v>
      </c>
      <c r="H184" s="16">
        <v>0.2</v>
      </c>
      <c r="I184" s="19">
        <v>0.13997214008509001</v>
      </c>
      <c r="J184" s="19">
        <v>8.2716728827312902E-2</v>
      </c>
      <c r="K184" s="19">
        <v>0.13828327117268699</v>
      </c>
      <c r="L184" s="20">
        <v>0.30371672882731299</v>
      </c>
      <c r="M184" s="15">
        <v>11</v>
      </c>
      <c r="N184" s="17">
        <v>3.492</v>
      </c>
      <c r="O184" s="17">
        <v>32.468000000000004</v>
      </c>
      <c r="P184" s="17">
        <v>20.530727272727301</v>
      </c>
      <c r="Q184" s="17">
        <v>24.064</v>
      </c>
      <c r="R184" s="17">
        <v>12.424599438943</v>
      </c>
      <c r="S184" s="17">
        <v>7.3423341384526397</v>
      </c>
      <c r="T184" s="17">
        <v>13.1883931342746</v>
      </c>
      <c r="U184" s="18">
        <v>27.873061411179901</v>
      </c>
    </row>
    <row r="185" spans="1:21" x14ac:dyDescent="0.3">
      <c r="A185" t="s">
        <v>533</v>
      </c>
      <c r="B185" t="s">
        <v>30</v>
      </c>
      <c r="C185" t="s">
        <v>307</v>
      </c>
      <c r="D185" s="15">
        <v>11</v>
      </c>
      <c r="E185" s="16">
        <v>5.8000000000000003E-2</v>
      </c>
      <c r="F185" s="16">
        <v>0.46</v>
      </c>
      <c r="G185" s="19">
        <v>0.211090909090909</v>
      </c>
      <c r="H185" s="16">
        <v>0.2</v>
      </c>
      <c r="I185" s="19">
        <v>0.12880252679622001</v>
      </c>
      <c r="J185" s="19">
        <v>7.6116030481486699E-2</v>
      </c>
      <c r="K185" s="19">
        <v>0.13497487860942201</v>
      </c>
      <c r="L185" s="20">
        <v>0.28720693957239601</v>
      </c>
      <c r="M185" s="15">
        <v>11</v>
      </c>
      <c r="N185" s="17">
        <v>3.492</v>
      </c>
      <c r="O185" s="17">
        <v>32.468000000000004</v>
      </c>
      <c r="P185" s="17">
        <v>20.530727272727301</v>
      </c>
      <c r="Q185" s="17">
        <v>24.064</v>
      </c>
      <c r="R185" s="17">
        <v>12.424599438943</v>
      </c>
      <c r="S185" s="17">
        <v>7.3423341384526397</v>
      </c>
      <c r="T185" s="17">
        <v>13.1883931342746</v>
      </c>
      <c r="U185" s="18">
        <v>27.873061411179901</v>
      </c>
    </row>
    <row r="186" spans="1:21" x14ac:dyDescent="0.3">
      <c r="A186" t="s">
        <v>533</v>
      </c>
      <c r="B186" t="s">
        <v>31</v>
      </c>
      <c r="C186" t="s">
        <v>307</v>
      </c>
      <c r="D186" s="15">
        <v>11</v>
      </c>
      <c r="E186" s="16">
        <v>0.04</v>
      </c>
      <c r="F186" s="16">
        <v>0.39</v>
      </c>
      <c r="G186" s="19">
        <v>0.17272727272727301</v>
      </c>
      <c r="H186" s="16">
        <v>0.19</v>
      </c>
      <c r="I186" s="19">
        <v>0.10125718829702</v>
      </c>
      <c r="J186" s="19">
        <v>5.9838074784661903E-2</v>
      </c>
      <c r="K186" s="19">
        <v>0.112889197942611</v>
      </c>
      <c r="L186" s="20">
        <v>0.232565347511935</v>
      </c>
      <c r="M186" s="15">
        <v>11</v>
      </c>
      <c r="N186" s="17">
        <v>3.492</v>
      </c>
      <c r="O186" s="17">
        <v>32.468000000000004</v>
      </c>
      <c r="P186" s="17">
        <v>20.530727272727301</v>
      </c>
      <c r="Q186" s="17">
        <v>24.064</v>
      </c>
      <c r="R186" s="17">
        <v>12.424599438943</v>
      </c>
      <c r="S186" s="17">
        <v>7.3423341384526397</v>
      </c>
      <c r="T186" s="17">
        <v>13.1883931342746</v>
      </c>
      <c r="U186" s="18">
        <v>27.873061411179901</v>
      </c>
    </row>
    <row r="187" spans="1:21" x14ac:dyDescent="0.3">
      <c r="A187" t="s">
        <v>533</v>
      </c>
      <c r="B187" t="s">
        <v>32</v>
      </c>
      <c r="C187" t="s">
        <v>307</v>
      </c>
      <c r="D187" s="15">
        <v>11</v>
      </c>
      <c r="E187" s="16">
        <v>5.2999999999999999E-2</v>
      </c>
      <c r="F187" s="16">
        <v>0.42</v>
      </c>
      <c r="G187" s="19">
        <v>0.19518181818181801</v>
      </c>
      <c r="H187" s="16">
        <v>0.19</v>
      </c>
      <c r="I187" s="19">
        <v>0.11560866592242799</v>
      </c>
      <c r="J187" s="19">
        <v>6.8319100239373806E-2</v>
      </c>
      <c r="K187" s="19">
        <v>0.126862717942444</v>
      </c>
      <c r="L187" s="20">
        <v>0.263500918421192</v>
      </c>
      <c r="M187" s="15">
        <v>11</v>
      </c>
      <c r="N187" s="17">
        <v>3.492</v>
      </c>
      <c r="O187" s="17">
        <v>32.468000000000004</v>
      </c>
      <c r="P187" s="17">
        <v>20.530727272727301</v>
      </c>
      <c r="Q187" s="17">
        <v>24.064</v>
      </c>
      <c r="R187" s="17">
        <v>12.424599438943</v>
      </c>
      <c r="S187" s="17">
        <v>7.3423341384526397</v>
      </c>
      <c r="T187" s="17">
        <v>13.1883931342746</v>
      </c>
      <c r="U187" s="18">
        <v>27.873061411179901</v>
      </c>
    </row>
    <row r="188" spans="1:21" x14ac:dyDescent="0.3">
      <c r="A188" t="s">
        <v>533</v>
      </c>
      <c r="B188" t="s">
        <v>33</v>
      </c>
      <c r="C188" t="s">
        <v>307</v>
      </c>
      <c r="D188" s="15">
        <v>11</v>
      </c>
      <c r="E188" s="16">
        <v>6.6000000000000003E-2</v>
      </c>
      <c r="F188" s="16">
        <v>0.52</v>
      </c>
      <c r="G188" s="19">
        <v>0.229636363636364</v>
      </c>
      <c r="H188" s="16">
        <v>0.21</v>
      </c>
      <c r="I188" s="19">
        <v>0.14494707498067899</v>
      </c>
      <c r="J188" s="19">
        <v>8.5656673450877394E-2</v>
      </c>
      <c r="K188" s="19">
        <v>0.14397969018548601</v>
      </c>
      <c r="L188" s="20">
        <v>0.31529303708724099</v>
      </c>
      <c r="M188" s="15">
        <v>11</v>
      </c>
      <c r="N188" s="17">
        <v>3.492</v>
      </c>
      <c r="O188" s="17">
        <v>32.468000000000004</v>
      </c>
      <c r="P188" s="17">
        <v>20.530727272727301</v>
      </c>
      <c r="Q188" s="17">
        <v>24.064</v>
      </c>
      <c r="R188" s="17">
        <v>12.424599438943</v>
      </c>
      <c r="S188" s="17">
        <v>7.3423341384526397</v>
      </c>
      <c r="T188" s="17">
        <v>13.1883931342746</v>
      </c>
      <c r="U188" s="18">
        <v>27.873061411179901</v>
      </c>
    </row>
    <row r="189" spans="1:21" x14ac:dyDescent="0.3">
      <c r="A189" t="s">
        <v>533</v>
      </c>
      <c r="B189" t="s">
        <v>34</v>
      </c>
      <c r="C189" t="s">
        <v>307</v>
      </c>
      <c r="D189" s="15">
        <v>11</v>
      </c>
      <c r="E189" s="16">
        <v>3.9E-2</v>
      </c>
      <c r="F189" s="16">
        <v>0.36</v>
      </c>
      <c r="G189" s="19">
        <v>0.16327272727272699</v>
      </c>
      <c r="H189" s="16">
        <v>0.19</v>
      </c>
      <c r="I189" s="19">
        <v>9.4049020100255107E-2</v>
      </c>
      <c r="J189" s="19">
        <v>5.5578397868162502E-2</v>
      </c>
      <c r="K189" s="19">
        <v>0.107694329404565</v>
      </c>
      <c r="L189" s="20">
        <v>0.21885112514089</v>
      </c>
      <c r="M189" s="15">
        <v>11</v>
      </c>
      <c r="N189" s="17">
        <v>3.492</v>
      </c>
      <c r="O189" s="17">
        <v>32.468000000000004</v>
      </c>
      <c r="P189" s="17">
        <v>20.530727272727301</v>
      </c>
      <c r="Q189" s="17">
        <v>24.064</v>
      </c>
      <c r="R189" s="17">
        <v>12.424599438943</v>
      </c>
      <c r="S189" s="17">
        <v>7.3423341384526397</v>
      </c>
      <c r="T189" s="17">
        <v>13.1883931342746</v>
      </c>
      <c r="U189" s="18">
        <v>27.873061411179901</v>
      </c>
    </row>
    <row r="190" spans="1:21" x14ac:dyDescent="0.3">
      <c r="A190" t="s">
        <v>533</v>
      </c>
      <c r="B190" t="s">
        <v>35</v>
      </c>
      <c r="C190" t="s">
        <v>307</v>
      </c>
      <c r="D190" s="15">
        <v>11</v>
      </c>
      <c r="E190" s="16">
        <v>5.6000000000000001E-2</v>
      </c>
      <c r="F190" s="16">
        <v>0.44</v>
      </c>
      <c r="G190" s="19">
        <v>0.20327272727272699</v>
      </c>
      <c r="H190" s="16">
        <v>0.2</v>
      </c>
      <c r="I190" s="19">
        <v>0.121909877293918</v>
      </c>
      <c r="J190" s="19">
        <v>7.2042809771729693E-2</v>
      </c>
      <c r="K190" s="19">
        <v>0.13122991750099799</v>
      </c>
      <c r="L190" s="20">
        <v>0.27531553704445699</v>
      </c>
      <c r="M190" s="15">
        <v>11</v>
      </c>
      <c r="N190" s="17">
        <v>3.492</v>
      </c>
      <c r="O190" s="17">
        <v>32.468000000000004</v>
      </c>
      <c r="P190" s="17">
        <v>20.530727272727301</v>
      </c>
      <c r="Q190" s="17">
        <v>24.064</v>
      </c>
      <c r="R190" s="17">
        <v>12.424599438943</v>
      </c>
      <c r="S190" s="17">
        <v>7.3423341384526397</v>
      </c>
      <c r="T190" s="17">
        <v>13.1883931342746</v>
      </c>
      <c r="U190" s="18">
        <v>27.873061411179901</v>
      </c>
    </row>
    <row r="191" spans="1:21" x14ac:dyDescent="0.3">
      <c r="A191" t="s">
        <v>533</v>
      </c>
      <c r="B191" t="s">
        <v>36</v>
      </c>
      <c r="C191" t="s">
        <v>307</v>
      </c>
      <c r="D191" s="15">
        <v>11</v>
      </c>
      <c r="E191" s="16">
        <v>3.5999999999999997E-2</v>
      </c>
      <c r="F191" s="16">
        <v>0.33</v>
      </c>
      <c r="G191" s="19">
        <v>0.157818181818182</v>
      </c>
      <c r="H191" s="16">
        <v>0.19</v>
      </c>
      <c r="I191" s="19">
        <v>8.8459954987348002E-2</v>
      </c>
      <c r="J191" s="19">
        <v>5.2275532147444903E-2</v>
      </c>
      <c r="K191" s="19">
        <v>0.105542649670737</v>
      </c>
      <c r="L191" s="20">
        <v>0.21009371396562701</v>
      </c>
      <c r="M191" s="15">
        <v>11</v>
      </c>
      <c r="N191" s="17">
        <v>3.492</v>
      </c>
      <c r="O191" s="17">
        <v>32.468000000000004</v>
      </c>
      <c r="P191" s="17">
        <v>20.530727272727301</v>
      </c>
      <c r="Q191" s="17">
        <v>24.064</v>
      </c>
      <c r="R191" s="17">
        <v>12.424599438943</v>
      </c>
      <c r="S191" s="17">
        <v>7.3423341384526397</v>
      </c>
      <c r="T191" s="17">
        <v>13.1883931342746</v>
      </c>
      <c r="U191" s="18">
        <v>27.873061411179901</v>
      </c>
    </row>
    <row r="192" spans="1:21" x14ac:dyDescent="0.3">
      <c r="A192" t="s">
        <v>533</v>
      </c>
      <c r="B192" t="s">
        <v>37</v>
      </c>
      <c r="C192" t="s">
        <v>307</v>
      </c>
      <c r="D192" s="15">
        <v>11</v>
      </c>
      <c r="E192" s="16">
        <v>5.8999999999999997E-2</v>
      </c>
      <c r="F192" s="16">
        <v>0.46</v>
      </c>
      <c r="G192" s="19">
        <v>0.20681818181818201</v>
      </c>
      <c r="H192" s="16">
        <v>0.2</v>
      </c>
      <c r="I192" s="19">
        <v>0.126019695430372</v>
      </c>
      <c r="J192" s="19">
        <v>7.4471512455820496E-2</v>
      </c>
      <c r="K192" s="19">
        <v>0.132346669362361</v>
      </c>
      <c r="L192" s="20">
        <v>0.28128969427400202</v>
      </c>
      <c r="M192" s="15">
        <v>11</v>
      </c>
      <c r="N192" s="17">
        <v>3.492</v>
      </c>
      <c r="O192" s="17">
        <v>32.468000000000004</v>
      </c>
      <c r="P192" s="17">
        <v>20.530727272727301</v>
      </c>
      <c r="Q192" s="17">
        <v>24.064</v>
      </c>
      <c r="R192" s="17">
        <v>12.424599438943</v>
      </c>
      <c r="S192" s="17">
        <v>7.3423341384526397</v>
      </c>
      <c r="T192" s="17">
        <v>13.1883931342746</v>
      </c>
      <c r="U192" s="18">
        <v>27.873061411179901</v>
      </c>
    </row>
    <row r="193" spans="1:21" x14ac:dyDescent="0.3">
      <c r="A193" t="s">
        <v>533</v>
      </c>
      <c r="B193" t="s">
        <v>38</v>
      </c>
      <c r="C193" t="s">
        <v>307</v>
      </c>
      <c r="D193" s="15">
        <v>11</v>
      </c>
      <c r="E193" s="16">
        <v>0.06</v>
      </c>
      <c r="F193" s="16">
        <v>0.48</v>
      </c>
      <c r="G193" s="19">
        <v>0.215272727272727</v>
      </c>
      <c r="H193" s="16">
        <v>0.2</v>
      </c>
      <c r="I193" s="19">
        <v>0.133277223042117</v>
      </c>
      <c r="J193" s="19">
        <v>7.8760358386535903E-2</v>
      </c>
      <c r="K193" s="19">
        <v>0.136512368886191</v>
      </c>
      <c r="L193" s="20">
        <v>0.294033085659263</v>
      </c>
      <c r="M193" s="15">
        <v>11</v>
      </c>
      <c r="N193" s="17">
        <v>3.492</v>
      </c>
      <c r="O193" s="17">
        <v>32.468000000000004</v>
      </c>
      <c r="P193" s="17">
        <v>20.530727272727301</v>
      </c>
      <c r="Q193" s="17">
        <v>24.064</v>
      </c>
      <c r="R193" s="17">
        <v>12.424599438943</v>
      </c>
      <c r="S193" s="17">
        <v>7.3423341384526397</v>
      </c>
      <c r="T193" s="17">
        <v>13.1883931342746</v>
      </c>
      <c r="U193" s="18">
        <v>27.873061411179901</v>
      </c>
    </row>
    <row r="194" spans="1:21" x14ac:dyDescent="0.3">
      <c r="A194" t="s">
        <v>533</v>
      </c>
      <c r="B194" t="s">
        <v>39</v>
      </c>
      <c r="C194" t="s">
        <v>307</v>
      </c>
      <c r="D194" s="15">
        <v>11</v>
      </c>
      <c r="E194" s="16">
        <v>5.6000000000000001E-2</v>
      </c>
      <c r="F194" s="16">
        <v>0.45</v>
      </c>
      <c r="G194" s="19">
        <v>0.20399999999999999</v>
      </c>
      <c r="H194" s="16">
        <v>0.2</v>
      </c>
      <c r="I194" s="19">
        <v>0.12410640595875801</v>
      </c>
      <c r="J194" s="19">
        <v>7.3340851409304894E-2</v>
      </c>
      <c r="K194" s="19">
        <v>0.130659148590695</v>
      </c>
      <c r="L194" s="20">
        <v>0.27734085140930498</v>
      </c>
      <c r="M194" s="15">
        <v>11</v>
      </c>
      <c r="N194" s="17">
        <v>3.492</v>
      </c>
      <c r="O194" s="17">
        <v>32.468000000000004</v>
      </c>
      <c r="P194" s="17">
        <v>20.530727272727301</v>
      </c>
      <c r="Q194" s="17">
        <v>24.064</v>
      </c>
      <c r="R194" s="17">
        <v>12.424599438943</v>
      </c>
      <c r="S194" s="17">
        <v>7.3423341384526397</v>
      </c>
      <c r="T194" s="17">
        <v>13.1883931342746</v>
      </c>
      <c r="U194" s="18">
        <v>27.873061411179901</v>
      </c>
    </row>
    <row r="195" spans="1:21" x14ac:dyDescent="0.3">
      <c r="A195" t="s">
        <v>533</v>
      </c>
      <c r="B195" t="s">
        <v>40</v>
      </c>
      <c r="C195" t="s">
        <v>307</v>
      </c>
      <c r="D195" s="15">
        <v>11</v>
      </c>
      <c r="E195" s="16">
        <v>6.9000000000000006E-2</v>
      </c>
      <c r="F195" s="16">
        <v>0.49</v>
      </c>
      <c r="G195" s="19">
        <v>0.224</v>
      </c>
      <c r="H195" s="16">
        <v>0.2</v>
      </c>
      <c r="I195" s="19">
        <v>0.13573429927619601</v>
      </c>
      <c r="J195" s="19">
        <v>8.02123709687457E-2</v>
      </c>
      <c r="K195" s="19">
        <v>0.143787629031254</v>
      </c>
      <c r="L195" s="20">
        <v>0.30421237096874598</v>
      </c>
      <c r="M195" s="15">
        <v>11</v>
      </c>
      <c r="N195" s="17">
        <v>3.492</v>
      </c>
      <c r="O195" s="17">
        <v>32.468000000000004</v>
      </c>
      <c r="P195" s="17">
        <v>20.530727272727301</v>
      </c>
      <c r="Q195" s="17">
        <v>24.064</v>
      </c>
      <c r="R195" s="17">
        <v>12.424599438943</v>
      </c>
      <c r="S195" s="17">
        <v>7.3423341384526397</v>
      </c>
      <c r="T195" s="17">
        <v>13.1883931342746</v>
      </c>
      <c r="U195" s="18">
        <v>27.873061411179901</v>
      </c>
    </row>
    <row r="196" spans="1:21" x14ac:dyDescent="0.3">
      <c r="A196" t="s">
        <v>533</v>
      </c>
      <c r="B196" t="s">
        <v>41</v>
      </c>
      <c r="C196" t="s">
        <v>307</v>
      </c>
      <c r="D196" s="15">
        <v>11</v>
      </c>
      <c r="E196" s="16">
        <v>5.2999999999999999E-2</v>
      </c>
      <c r="F196" s="16">
        <v>0.43</v>
      </c>
      <c r="G196" s="19">
        <v>0.199545454545455</v>
      </c>
      <c r="H196" s="16">
        <v>0.2</v>
      </c>
      <c r="I196" s="19">
        <v>0.120324863296298</v>
      </c>
      <c r="J196" s="19">
        <v>7.1106143568376898E-2</v>
      </c>
      <c r="K196" s="19">
        <v>0.128439310977078</v>
      </c>
      <c r="L196" s="20">
        <v>0.27065159811383099</v>
      </c>
      <c r="M196" s="15">
        <v>11</v>
      </c>
      <c r="N196" s="17">
        <v>3.492</v>
      </c>
      <c r="O196" s="17">
        <v>32.468000000000004</v>
      </c>
      <c r="P196" s="17">
        <v>20.530727272727301</v>
      </c>
      <c r="Q196" s="17">
        <v>24.064</v>
      </c>
      <c r="R196" s="17">
        <v>12.424599438943</v>
      </c>
      <c r="S196" s="17">
        <v>7.3423341384526397</v>
      </c>
      <c r="T196" s="17">
        <v>13.1883931342746</v>
      </c>
      <c r="U196" s="18">
        <v>27.873061411179901</v>
      </c>
    </row>
    <row r="197" spans="1:21" x14ac:dyDescent="0.3">
      <c r="A197" t="s">
        <v>533</v>
      </c>
      <c r="B197" t="s">
        <v>42</v>
      </c>
      <c r="C197" t="s">
        <v>307</v>
      </c>
      <c r="D197" s="15">
        <v>11</v>
      </c>
      <c r="E197" s="16">
        <v>0.06</v>
      </c>
      <c r="F197" s="16">
        <v>0.5</v>
      </c>
      <c r="G197" s="19">
        <v>0.22254545454545499</v>
      </c>
      <c r="H197" s="16">
        <v>0.2</v>
      </c>
      <c r="I197" s="19">
        <v>0.14106832644953601</v>
      </c>
      <c r="J197" s="19">
        <v>8.3364521668066294E-2</v>
      </c>
      <c r="K197" s="19">
        <v>0.139180932877388</v>
      </c>
      <c r="L197" s="20">
        <v>0.30590997621352101</v>
      </c>
      <c r="M197" s="15">
        <v>11</v>
      </c>
      <c r="N197" s="17">
        <v>3.492</v>
      </c>
      <c r="O197" s="17">
        <v>32.468000000000004</v>
      </c>
      <c r="P197" s="17">
        <v>20.530727272727301</v>
      </c>
      <c r="Q197" s="17">
        <v>24.064</v>
      </c>
      <c r="R197" s="17">
        <v>12.424599438943</v>
      </c>
      <c r="S197" s="17">
        <v>7.3423341384526397</v>
      </c>
      <c r="T197" s="17">
        <v>13.1883931342746</v>
      </c>
      <c r="U197" s="18">
        <v>27.873061411179901</v>
      </c>
    </row>
    <row r="198" spans="1:21" x14ac:dyDescent="0.3">
      <c r="A198" t="s">
        <v>533</v>
      </c>
      <c r="B198" t="s">
        <v>43</v>
      </c>
      <c r="C198" t="s">
        <v>307</v>
      </c>
      <c r="D198" s="15">
        <v>11</v>
      </c>
      <c r="E198" s="16">
        <v>3.6999999999999998E-2</v>
      </c>
      <c r="F198" s="16">
        <v>0.23</v>
      </c>
      <c r="G198" s="19">
        <v>0.156818181818182</v>
      </c>
      <c r="H198" s="16">
        <v>0.2</v>
      </c>
      <c r="I198" s="19">
        <v>8.3067223598502701E-2</v>
      </c>
      <c r="J198" s="19">
        <v>4.9088690111176198E-2</v>
      </c>
      <c r="K198" s="19">
        <v>0.10772949170700601</v>
      </c>
      <c r="L198" s="20">
        <v>0.205906871929358</v>
      </c>
      <c r="M198" s="15">
        <v>11</v>
      </c>
      <c r="N198" s="17">
        <v>3.492</v>
      </c>
      <c r="O198" s="17">
        <v>32.468000000000004</v>
      </c>
      <c r="P198" s="17">
        <v>20.530727272727301</v>
      </c>
      <c r="Q198" s="17">
        <v>24.064</v>
      </c>
      <c r="R198" s="17">
        <v>12.424599438943</v>
      </c>
      <c r="S198" s="17">
        <v>7.3423341384526397</v>
      </c>
      <c r="T198" s="17">
        <v>13.1883931342746</v>
      </c>
      <c r="U198" s="18">
        <v>27.873061411179901</v>
      </c>
    </row>
    <row r="199" spans="1:21" x14ac:dyDescent="0.3">
      <c r="A199" t="s">
        <v>533</v>
      </c>
      <c r="B199" t="s">
        <v>44</v>
      </c>
      <c r="C199" t="s">
        <v>307</v>
      </c>
      <c r="D199" s="15">
        <v>11</v>
      </c>
      <c r="E199" s="16">
        <v>0.04</v>
      </c>
      <c r="F199" s="16">
        <v>0.24</v>
      </c>
      <c r="G199" s="19">
        <v>0.16054545454545499</v>
      </c>
      <c r="H199" s="16">
        <v>0.2</v>
      </c>
      <c r="I199" s="19">
        <v>8.4009956119931006E-2</v>
      </c>
      <c r="J199" s="19">
        <v>4.9645799192199497E-2</v>
      </c>
      <c r="K199" s="19">
        <v>0.11089965535325499</v>
      </c>
      <c r="L199" s="20">
        <v>0.21019125373765399</v>
      </c>
      <c r="M199" s="15">
        <v>11</v>
      </c>
      <c r="N199" s="17">
        <v>3.492</v>
      </c>
      <c r="O199" s="17">
        <v>32.468000000000004</v>
      </c>
      <c r="P199" s="17">
        <v>20.530727272727301</v>
      </c>
      <c r="Q199" s="17">
        <v>24.064</v>
      </c>
      <c r="R199" s="17">
        <v>12.424599438943</v>
      </c>
      <c r="S199" s="17">
        <v>7.3423341384526397</v>
      </c>
      <c r="T199" s="17">
        <v>13.1883931342746</v>
      </c>
      <c r="U199" s="18">
        <v>27.873061411179901</v>
      </c>
    </row>
    <row r="200" spans="1:21" x14ac:dyDescent="0.3">
      <c r="A200" t="s">
        <v>533</v>
      </c>
      <c r="B200" t="s">
        <v>45</v>
      </c>
      <c r="C200" t="s">
        <v>307</v>
      </c>
      <c r="D200" s="15">
        <v>11</v>
      </c>
      <c r="E200" s="16">
        <v>4.7E-2</v>
      </c>
      <c r="F200" s="16">
        <v>0.24</v>
      </c>
      <c r="G200" s="19">
        <v>0.16245454545454499</v>
      </c>
      <c r="H200" s="16">
        <v>0.2</v>
      </c>
      <c r="I200" s="19">
        <v>8.1058452534407105E-2</v>
      </c>
      <c r="J200" s="19">
        <v>4.7901604086171903E-2</v>
      </c>
      <c r="K200" s="19">
        <v>0.114552941368374</v>
      </c>
      <c r="L200" s="20">
        <v>0.21035614954071699</v>
      </c>
      <c r="M200" s="15">
        <v>11</v>
      </c>
      <c r="N200" s="17">
        <v>3.492</v>
      </c>
      <c r="O200" s="17">
        <v>32.468000000000004</v>
      </c>
      <c r="P200" s="17">
        <v>20.530727272727301</v>
      </c>
      <c r="Q200" s="17">
        <v>24.064</v>
      </c>
      <c r="R200" s="17">
        <v>12.424599438943</v>
      </c>
      <c r="S200" s="17">
        <v>7.3423341384526397</v>
      </c>
      <c r="T200" s="17">
        <v>13.1883931342746</v>
      </c>
      <c r="U200" s="18">
        <v>27.873061411179901</v>
      </c>
    </row>
    <row r="201" spans="1:21" x14ac:dyDescent="0.3">
      <c r="A201" t="s">
        <v>533</v>
      </c>
      <c r="B201" t="s">
        <v>46</v>
      </c>
      <c r="C201" t="s">
        <v>307</v>
      </c>
      <c r="D201" s="15">
        <v>11</v>
      </c>
      <c r="E201" s="16">
        <v>3.4000000000000002E-2</v>
      </c>
      <c r="F201" s="16">
        <v>0.21</v>
      </c>
      <c r="G201" s="19">
        <v>0.146454545454545</v>
      </c>
      <c r="H201" s="16">
        <v>0.19</v>
      </c>
      <c r="I201" s="19">
        <v>7.8317767634635299E-2</v>
      </c>
      <c r="J201" s="19">
        <v>4.6281992572639902E-2</v>
      </c>
      <c r="K201" s="19">
        <v>0.100172552881906</v>
      </c>
      <c r="L201" s="20">
        <v>0.19273653802718499</v>
      </c>
      <c r="M201" s="15">
        <v>11</v>
      </c>
      <c r="N201" s="17">
        <v>3.492</v>
      </c>
      <c r="O201" s="17">
        <v>32.468000000000004</v>
      </c>
      <c r="P201" s="17">
        <v>20.530727272727301</v>
      </c>
      <c r="Q201" s="17">
        <v>24.064</v>
      </c>
      <c r="R201" s="17">
        <v>12.424599438943</v>
      </c>
      <c r="S201" s="17">
        <v>7.3423341384526397</v>
      </c>
      <c r="T201" s="17">
        <v>13.1883931342746</v>
      </c>
      <c r="U201" s="18">
        <v>27.873061411179901</v>
      </c>
    </row>
    <row r="202" spans="1:21" x14ac:dyDescent="0.3">
      <c r="A202" t="s">
        <v>533</v>
      </c>
      <c r="B202" t="s">
        <v>47</v>
      </c>
      <c r="C202" t="s">
        <v>307</v>
      </c>
      <c r="D202" s="15">
        <v>11</v>
      </c>
      <c r="E202" s="16">
        <v>3.9E-2</v>
      </c>
      <c r="F202" s="16">
        <v>0.23</v>
      </c>
      <c r="G202" s="19">
        <v>0.15736363636363601</v>
      </c>
      <c r="H202" s="16">
        <v>0.2</v>
      </c>
      <c r="I202" s="19">
        <v>8.2212253012884595E-2</v>
      </c>
      <c r="J202" s="19">
        <v>4.85834440669069E-2</v>
      </c>
      <c r="K202" s="19">
        <v>0.10878019229673</v>
      </c>
      <c r="L202" s="20">
        <v>0.20594708043054299</v>
      </c>
      <c r="M202" s="15">
        <v>11</v>
      </c>
      <c r="N202" s="17">
        <v>3.492</v>
      </c>
      <c r="O202" s="17">
        <v>32.468000000000004</v>
      </c>
      <c r="P202" s="17">
        <v>20.530727272727301</v>
      </c>
      <c r="Q202" s="17">
        <v>24.064</v>
      </c>
      <c r="R202" s="17">
        <v>12.424599438943</v>
      </c>
      <c r="S202" s="17">
        <v>7.3423341384526397</v>
      </c>
      <c r="T202" s="17">
        <v>13.1883931342746</v>
      </c>
      <c r="U202" s="18">
        <v>27.873061411179901</v>
      </c>
    </row>
    <row r="203" spans="1:21" x14ac:dyDescent="0.3">
      <c r="A203" t="s">
        <v>533</v>
      </c>
      <c r="B203" t="s">
        <v>48</v>
      </c>
      <c r="C203" t="s">
        <v>307</v>
      </c>
      <c r="D203" s="15">
        <v>11</v>
      </c>
      <c r="E203" s="16">
        <v>4.4999999999999998E-2</v>
      </c>
      <c r="F203" s="16">
        <v>0.28000000000000003</v>
      </c>
      <c r="G203" s="19">
        <v>0.177363636363636</v>
      </c>
      <c r="H203" s="16">
        <v>0.2</v>
      </c>
      <c r="I203" s="19">
        <v>9.4814843486948505E-2</v>
      </c>
      <c r="J203" s="19">
        <v>5.6030962252533803E-2</v>
      </c>
      <c r="K203" s="19">
        <v>0.121332674111103</v>
      </c>
      <c r="L203" s="20">
        <v>0.23339459861617001</v>
      </c>
      <c r="M203" s="15">
        <v>11</v>
      </c>
      <c r="N203" s="17">
        <v>3.492</v>
      </c>
      <c r="O203" s="17">
        <v>32.468000000000004</v>
      </c>
      <c r="P203" s="17">
        <v>20.530727272727301</v>
      </c>
      <c r="Q203" s="17">
        <v>24.064</v>
      </c>
      <c r="R203" s="17">
        <v>12.424599438943</v>
      </c>
      <c r="S203" s="17">
        <v>7.3423341384526397</v>
      </c>
      <c r="T203" s="17">
        <v>13.1883931342746</v>
      </c>
      <c r="U203" s="18">
        <v>27.873061411179901</v>
      </c>
    </row>
    <row r="204" spans="1:21" x14ac:dyDescent="0.3">
      <c r="A204" t="s">
        <v>533</v>
      </c>
      <c r="B204" t="s">
        <v>49</v>
      </c>
      <c r="C204" t="s">
        <v>307</v>
      </c>
      <c r="D204" s="15">
        <v>11</v>
      </c>
      <c r="E204" s="16">
        <v>3.7999999999999999E-2</v>
      </c>
      <c r="F204" s="16">
        <v>0.24</v>
      </c>
      <c r="G204" s="19">
        <v>0.158909090909091</v>
      </c>
      <c r="H204" s="16">
        <v>0.2</v>
      </c>
      <c r="I204" s="19">
        <v>8.4482488771880498E-2</v>
      </c>
      <c r="J204" s="19">
        <v>4.9925043013216999E-2</v>
      </c>
      <c r="K204" s="19">
        <v>0.108984047895874</v>
      </c>
      <c r="L204" s="20">
        <v>0.20883413392230801</v>
      </c>
      <c r="M204" s="15">
        <v>11</v>
      </c>
      <c r="N204" s="17">
        <v>3.492</v>
      </c>
      <c r="O204" s="17">
        <v>32.468000000000004</v>
      </c>
      <c r="P204" s="17">
        <v>20.530727272727301</v>
      </c>
      <c r="Q204" s="17">
        <v>24.064</v>
      </c>
      <c r="R204" s="17">
        <v>12.424599438943</v>
      </c>
      <c r="S204" s="17">
        <v>7.3423341384526397</v>
      </c>
      <c r="T204" s="17">
        <v>13.1883931342746</v>
      </c>
      <c r="U204" s="18">
        <v>27.873061411179901</v>
      </c>
    </row>
    <row r="205" spans="1:21" x14ac:dyDescent="0.3">
      <c r="A205" t="s">
        <v>533</v>
      </c>
      <c r="B205" t="s">
        <v>50</v>
      </c>
      <c r="C205" t="s">
        <v>307</v>
      </c>
      <c r="D205" s="15">
        <v>11</v>
      </c>
      <c r="E205" s="16">
        <v>3.1E-2</v>
      </c>
      <c r="F205" s="16">
        <v>0.21</v>
      </c>
      <c r="G205" s="19">
        <v>0.138636363636364</v>
      </c>
      <c r="H205" s="16">
        <v>0.19</v>
      </c>
      <c r="I205" s="19">
        <v>7.5408584030298195E-2</v>
      </c>
      <c r="J205" s="19">
        <v>4.4562806517739702E-2</v>
      </c>
      <c r="K205" s="19">
        <v>9.4073557118623904E-2</v>
      </c>
      <c r="L205" s="20">
        <v>0.183199170154103</v>
      </c>
      <c r="M205" s="15">
        <v>11</v>
      </c>
      <c r="N205" s="17">
        <v>3.492</v>
      </c>
      <c r="O205" s="17">
        <v>32.468000000000004</v>
      </c>
      <c r="P205" s="17">
        <v>20.530727272727301</v>
      </c>
      <c r="Q205" s="17">
        <v>24.064</v>
      </c>
      <c r="R205" s="17">
        <v>12.424599438943</v>
      </c>
      <c r="S205" s="17">
        <v>7.3423341384526397</v>
      </c>
      <c r="T205" s="17">
        <v>13.1883931342746</v>
      </c>
      <c r="U205" s="18">
        <v>27.873061411179901</v>
      </c>
    </row>
    <row r="206" spans="1:21" x14ac:dyDescent="0.3">
      <c r="A206" t="s">
        <v>533</v>
      </c>
      <c r="B206" t="s">
        <v>51</v>
      </c>
      <c r="C206" t="s">
        <v>307</v>
      </c>
      <c r="D206" s="15">
        <v>11</v>
      </c>
      <c r="E206" s="16">
        <v>3.6999999999999998E-2</v>
      </c>
      <c r="F206" s="16">
        <v>0.22</v>
      </c>
      <c r="G206" s="19">
        <v>0.15236363636363601</v>
      </c>
      <c r="H206" s="16">
        <v>0.2</v>
      </c>
      <c r="I206" s="19">
        <v>8.0329661678949907E-2</v>
      </c>
      <c r="J206" s="19">
        <v>4.7470924127102701E-2</v>
      </c>
      <c r="K206" s="19">
        <v>0.104892712236534</v>
      </c>
      <c r="L206" s="20">
        <v>0.199834560490739</v>
      </c>
      <c r="M206" s="15">
        <v>11</v>
      </c>
      <c r="N206" s="17">
        <v>3.492</v>
      </c>
      <c r="O206" s="17">
        <v>32.468000000000004</v>
      </c>
      <c r="P206" s="17">
        <v>20.530727272727301</v>
      </c>
      <c r="Q206" s="17">
        <v>24.064</v>
      </c>
      <c r="R206" s="17">
        <v>12.424599438943</v>
      </c>
      <c r="S206" s="17">
        <v>7.3423341384526397</v>
      </c>
      <c r="T206" s="17">
        <v>13.1883931342746</v>
      </c>
      <c r="U206" s="18">
        <v>27.873061411179901</v>
      </c>
    </row>
    <row r="207" spans="1:21" x14ac:dyDescent="0.3">
      <c r="A207" t="s">
        <v>533</v>
      </c>
      <c r="B207" t="s">
        <v>52</v>
      </c>
      <c r="C207" t="s">
        <v>307</v>
      </c>
      <c r="D207" s="15">
        <v>11</v>
      </c>
      <c r="E207" s="16">
        <v>3.5999999999999997E-2</v>
      </c>
      <c r="F207" s="16">
        <v>0.22</v>
      </c>
      <c r="G207" s="19">
        <v>0.14945454545454501</v>
      </c>
      <c r="H207" s="16">
        <v>0.19</v>
      </c>
      <c r="I207" s="19">
        <v>7.8445348665633005E-2</v>
      </c>
      <c r="J207" s="19">
        <v>4.6357386758498098E-2</v>
      </c>
      <c r="K207" s="19">
        <v>0.10309715869604701</v>
      </c>
      <c r="L207" s="20">
        <v>0.19581193221304399</v>
      </c>
      <c r="M207" s="15">
        <v>11</v>
      </c>
      <c r="N207" s="17">
        <v>3.492</v>
      </c>
      <c r="O207" s="17">
        <v>32.468000000000004</v>
      </c>
      <c r="P207" s="17">
        <v>20.530727272727301</v>
      </c>
      <c r="Q207" s="17">
        <v>24.064</v>
      </c>
      <c r="R207" s="17">
        <v>12.424599438943</v>
      </c>
      <c r="S207" s="17">
        <v>7.3423341384526397</v>
      </c>
      <c r="T207" s="17">
        <v>13.1883931342746</v>
      </c>
      <c r="U207" s="18">
        <v>27.873061411179901</v>
      </c>
    </row>
    <row r="208" spans="1:21" x14ac:dyDescent="0.3">
      <c r="A208" t="s">
        <v>533</v>
      </c>
      <c r="B208" t="s">
        <v>53</v>
      </c>
      <c r="C208" t="s">
        <v>307</v>
      </c>
      <c r="D208" s="15">
        <v>11</v>
      </c>
      <c r="E208" s="16">
        <v>2.4E-2</v>
      </c>
      <c r="F208" s="16">
        <v>0.25</v>
      </c>
      <c r="G208" s="19">
        <v>0.140545454545455</v>
      </c>
      <c r="H208" s="16">
        <v>0.19</v>
      </c>
      <c r="I208" s="19">
        <v>8.6698746976370603E-2</v>
      </c>
      <c r="J208" s="19">
        <v>5.1234743849402499E-2</v>
      </c>
      <c r="K208" s="19">
        <v>8.9310710696051995E-2</v>
      </c>
      <c r="L208" s="20">
        <v>0.19178019839485699</v>
      </c>
      <c r="M208" s="15">
        <v>11</v>
      </c>
      <c r="N208" s="17">
        <v>3.492</v>
      </c>
      <c r="O208" s="17">
        <v>32.468000000000004</v>
      </c>
      <c r="P208" s="17">
        <v>20.530727272727301</v>
      </c>
      <c r="Q208" s="17">
        <v>24.064</v>
      </c>
      <c r="R208" s="17">
        <v>12.424599438943</v>
      </c>
      <c r="S208" s="17">
        <v>7.3423341384526397</v>
      </c>
      <c r="T208" s="17">
        <v>13.1883931342746</v>
      </c>
      <c r="U208" s="18">
        <v>27.873061411179901</v>
      </c>
    </row>
    <row r="209" spans="1:21" x14ac:dyDescent="0.3">
      <c r="A209" t="s">
        <v>533</v>
      </c>
      <c r="B209" t="s">
        <v>54</v>
      </c>
      <c r="C209" t="s">
        <v>307</v>
      </c>
      <c r="D209" s="15">
        <v>11</v>
      </c>
      <c r="E209" s="16">
        <v>4.8000000000000001E-2</v>
      </c>
      <c r="F209" s="16">
        <v>0.71</v>
      </c>
      <c r="G209" s="19">
        <v>0.26981818181818201</v>
      </c>
      <c r="H209" s="16">
        <v>0.22</v>
      </c>
      <c r="I209" s="19">
        <v>0.19932175906399099</v>
      </c>
      <c r="J209" s="19">
        <v>0.117789467845933</v>
      </c>
      <c r="K209" s="19">
        <v>0.15202871397224901</v>
      </c>
      <c r="L209" s="20">
        <v>0.38760764966411498</v>
      </c>
      <c r="M209" s="15">
        <v>11</v>
      </c>
      <c r="N209" s="17">
        <v>3.492</v>
      </c>
      <c r="O209" s="17">
        <v>32.468000000000004</v>
      </c>
      <c r="P209" s="17">
        <v>20.530727272727301</v>
      </c>
      <c r="Q209" s="17">
        <v>24.064</v>
      </c>
      <c r="R209" s="17">
        <v>12.424599438943</v>
      </c>
      <c r="S209" s="17">
        <v>7.3423341384526397</v>
      </c>
      <c r="T209" s="17">
        <v>13.1883931342746</v>
      </c>
      <c r="U209" s="18">
        <v>27.873061411179901</v>
      </c>
    </row>
    <row r="210" spans="1:21" x14ac:dyDescent="0.3">
      <c r="A210" t="s">
        <v>533</v>
      </c>
      <c r="B210" t="s">
        <v>55</v>
      </c>
      <c r="C210" t="s">
        <v>307</v>
      </c>
      <c r="D210" s="15">
        <v>11</v>
      </c>
      <c r="E210" s="16">
        <v>4.4999999999999998E-2</v>
      </c>
      <c r="F210" s="16">
        <v>0.64</v>
      </c>
      <c r="G210" s="19">
        <v>0.24727272727272701</v>
      </c>
      <c r="H210" s="16">
        <v>0.21</v>
      </c>
      <c r="I210" s="19">
        <v>0.177302053518334</v>
      </c>
      <c r="J210" s="19">
        <v>0.104776892547948</v>
      </c>
      <c r="K210" s="19">
        <v>0.142495834724779</v>
      </c>
      <c r="L210" s="20">
        <v>0.35204961982067501</v>
      </c>
      <c r="M210" s="15">
        <v>11</v>
      </c>
      <c r="N210" s="17">
        <v>3.492</v>
      </c>
      <c r="O210" s="17">
        <v>32.468000000000004</v>
      </c>
      <c r="P210" s="17">
        <v>20.530727272727301</v>
      </c>
      <c r="Q210" s="17">
        <v>24.064</v>
      </c>
      <c r="R210" s="17">
        <v>12.424599438943</v>
      </c>
      <c r="S210" s="17">
        <v>7.3423341384526397</v>
      </c>
      <c r="T210" s="17">
        <v>13.1883931342746</v>
      </c>
      <c r="U210" s="18">
        <v>27.873061411179901</v>
      </c>
    </row>
    <row r="211" spans="1:21" x14ac:dyDescent="0.3">
      <c r="A211" t="s">
        <v>533</v>
      </c>
      <c r="B211" t="s">
        <v>56</v>
      </c>
      <c r="C211" t="s">
        <v>307</v>
      </c>
      <c r="D211" s="15">
        <v>11</v>
      </c>
      <c r="E211" s="16">
        <v>4.5999999999999999E-2</v>
      </c>
      <c r="F211" s="16">
        <v>0.66</v>
      </c>
      <c r="G211" s="19">
        <v>0.25190909090909103</v>
      </c>
      <c r="H211" s="16">
        <v>0.21</v>
      </c>
      <c r="I211" s="19">
        <v>0.18332836907879499</v>
      </c>
      <c r="J211" s="19">
        <v>0.108338152022436</v>
      </c>
      <c r="K211" s="19">
        <v>0.14357093888665401</v>
      </c>
      <c r="L211" s="20">
        <v>0.36024724293152699</v>
      </c>
      <c r="M211" s="15">
        <v>11</v>
      </c>
      <c r="N211" s="17">
        <v>3.492</v>
      </c>
      <c r="O211" s="17">
        <v>32.468000000000004</v>
      </c>
      <c r="P211" s="17">
        <v>20.530727272727301</v>
      </c>
      <c r="Q211" s="17">
        <v>24.064</v>
      </c>
      <c r="R211" s="17">
        <v>12.424599438943</v>
      </c>
      <c r="S211" s="17">
        <v>7.3423341384526397</v>
      </c>
      <c r="T211" s="17">
        <v>13.1883931342746</v>
      </c>
      <c r="U211" s="18">
        <v>27.873061411179901</v>
      </c>
    </row>
    <row r="212" spans="1:21" x14ac:dyDescent="0.3">
      <c r="A212" t="s">
        <v>533</v>
      </c>
      <c r="B212" t="s">
        <v>57</v>
      </c>
      <c r="C212" t="s">
        <v>307</v>
      </c>
      <c r="D212" s="15">
        <v>11</v>
      </c>
      <c r="E212" s="16">
        <v>4.7E-2</v>
      </c>
      <c r="F212" s="16">
        <v>0.72</v>
      </c>
      <c r="G212" s="19">
        <v>0.26963636363636401</v>
      </c>
      <c r="H212" s="16">
        <v>0.21</v>
      </c>
      <c r="I212" s="19">
        <v>0.202823210075806</v>
      </c>
      <c r="J212" s="19">
        <v>0.119858655140422</v>
      </c>
      <c r="K212" s="19">
        <v>0.14977770849594199</v>
      </c>
      <c r="L212" s="20">
        <v>0.389495018776785</v>
      </c>
      <c r="M212" s="15">
        <v>11</v>
      </c>
      <c r="N212" s="17">
        <v>3.492</v>
      </c>
      <c r="O212" s="17">
        <v>32.468000000000004</v>
      </c>
      <c r="P212" s="17">
        <v>20.530727272727301</v>
      </c>
      <c r="Q212" s="17">
        <v>24.064</v>
      </c>
      <c r="R212" s="17">
        <v>12.424599438943</v>
      </c>
      <c r="S212" s="17">
        <v>7.3423341384526397</v>
      </c>
      <c r="T212" s="17">
        <v>13.1883931342746</v>
      </c>
      <c r="U212" s="18">
        <v>27.873061411179901</v>
      </c>
    </row>
    <row r="213" spans="1:21" x14ac:dyDescent="0.3">
      <c r="A213" t="s">
        <v>533</v>
      </c>
      <c r="B213" t="s">
        <v>58</v>
      </c>
      <c r="C213" t="s">
        <v>307</v>
      </c>
      <c r="D213" s="15">
        <v>11</v>
      </c>
      <c r="E213" s="16">
        <v>2.7E-2</v>
      </c>
      <c r="F213" s="16">
        <v>0.21</v>
      </c>
      <c r="G213" s="19">
        <v>0.13209090909090901</v>
      </c>
      <c r="H213" s="16">
        <v>0.17</v>
      </c>
      <c r="I213" s="19">
        <v>7.5343817988544406E-2</v>
      </c>
      <c r="J213" s="19">
        <v>4.4524532936227601E-2</v>
      </c>
      <c r="K213" s="19">
        <v>8.7566376154681394E-2</v>
      </c>
      <c r="L213" s="20">
        <v>0.176615442027137</v>
      </c>
      <c r="M213" s="15">
        <v>11</v>
      </c>
      <c r="N213" s="17">
        <v>3.492</v>
      </c>
      <c r="O213" s="17">
        <v>32.468000000000004</v>
      </c>
      <c r="P213" s="17">
        <v>20.530727272727301</v>
      </c>
      <c r="Q213" s="17">
        <v>24.064</v>
      </c>
      <c r="R213" s="17">
        <v>12.424599438943</v>
      </c>
      <c r="S213" s="17">
        <v>7.3423341384526397</v>
      </c>
      <c r="T213" s="17">
        <v>13.1883931342746</v>
      </c>
      <c r="U213" s="18">
        <v>27.873061411179901</v>
      </c>
    </row>
    <row r="214" spans="1:21" x14ac:dyDescent="0.3">
      <c r="A214" t="s">
        <v>533</v>
      </c>
      <c r="B214" t="s">
        <v>59</v>
      </c>
      <c r="C214" t="s">
        <v>307</v>
      </c>
      <c r="D214" s="15">
        <v>11</v>
      </c>
      <c r="E214" s="16">
        <v>4.5999999999999999E-2</v>
      </c>
      <c r="F214" s="16">
        <v>0.69</v>
      </c>
      <c r="G214" s="19">
        <v>0.25936363636363602</v>
      </c>
      <c r="H214" s="16">
        <v>0.21</v>
      </c>
      <c r="I214" s="19">
        <v>0.19249949232518701</v>
      </c>
      <c r="J214" s="19">
        <v>0.11375783992713299</v>
      </c>
      <c r="K214" s="19">
        <v>0.14560579643650401</v>
      </c>
      <c r="L214" s="20">
        <v>0.37312147629076903</v>
      </c>
      <c r="M214" s="15">
        <v>11</v>
      </c>
      <c r="N214" s="17">
        <v>3.492</v>
      </c>
      <c r="O214" s="17">
        <v>32.468000000000004</v>
      </c>
      <c r="P214" s="17">
        <v>20.530727272727301</v>
      </c>
      <c r="Q214" s="17">
        <v>24.064</v>
      </c>
      <c r="R214" s="17">
        <v>12.424599438943</v>
      </c>
      <c r="S214" s="17">
        <v>7.3423341384526397</v>
      </c>
      <c r="T214" s="17">
        <v>13.1883931342746</v>
      </c>
      <c r="U214" s="18">
        <v>27.873061411179901</v>
      </c>
    </row>
    <row r="215" spans="1:21" x14ac:dyDescent="0.3">
      <c r="A215" t="s">
        <v>533</v>
      </c>
      <c r="B215" t="s">
        <v>60</v>
      </c>
      <c r="C215" t="s">
        <v>307</v>
      </c>
      <c r="D215" s="15">
        <v>11</v>
      </c>
      <c r="E215" s="16">
        <v>4.4999999999999998E-2</v>
      </c>
      <c r="F215" s="16">
        <v>0.65</v>
      </c>
      <c r="G215" s="19">
        <v>0.249090909090909</v>
      </c>
      <c r="H215" s="16">
        <v>0.21</v>
      </c>
      <c r="I215" s="19">
        <v>0.181061566626081</v>
      </c>
      <c r="J215" s="19">
        <v>0.106998581993199</v>
      </c>
      <c r="K215" s="19">
        <v>0.14209232709771</v>
      </c>
      <c r="L215" s="20">
        <v>0.35608949108410798</v>
      </c>
      <c r="M215" s="15">
        <v>11</v>
      </c>
      <c r="N215" s="17">
        <v>3.492</v>
      </c>
      <c r="O215" s="17">
        <v>32.468000000000004</v>
      </c>
      <c r="P215" s="17">
        <v>20.530727272727301</v>
      </c>
      <c r="Q215" s="17">
        <v>24.064</v>
      </c>
      <c r="R215" s="17">
        <v>12.424599438943</v>
      </c>
      <c r="S215" s="17">
        <v>7.3423341384526397</v>
      </c>
      <c r="T215" s="17">
        <v>13.1883931342746</v>
      </c>
      <c r="U215" s="18">
        <v>27.873061411179901</v>
      </c>
    </row>
    <row r="216" spans="1:21" x14ac:dyDescent="0.3">
      <c r="A216" t="s">
        <v>533</v>
      </c>
      <c r="B216" t="s">
        <v>61</v>
      </c>
      <c r="C216" t="s">
        <v>307</v>
      </c>
      <c r="D216" s="15">
        <v>11</v>
      </c>
      <c r="E216" s="16">
        <v>4.2999999999999997E-2</v>
      </c>
      <c r="F216" s="16">
        <v>0.61</v>
      </c>
      <c r="G216" s="19">
        <v>0.238545454545455</v>
      </c>
      <c r="H216" s="16">
        <v>0.21</v>
      </c>
      <c r="I216" s="19">
        <v>0.169278092874633</v>
      </c>
      <c r="J216" s="19">
        <v>0.100035121962154</v>
      </c>
      <c r="K216" s="19">
        <v>0.138510332583301</v>
      </c>
      <c r="L216" s="20">
        <v>0.33858057650760898</v>
      </c>
      <c r="M216" s="15">
        <v>11</v>
      </c>
      <c r="N216" s="17">
        <v>3.492</v>
      </c>
      <c r="O216" s="17">
        <v>32.468000000000004</v>
      </c>
      <c r="P216" s="17">
        <v>20.530727272727301</v>
      </c>
      <c r="Q216" s="17">
        <v>24.064</v>
      </c>
      <c r="R216" s="17">
        <v>12.424599438943</v>
      </c>
      <c r="S216" s="17">
        <v>7.3423341384526397</v>
      </c>
      <c r="T216" s="17">
        <v>13.1883931342746</v>
      </c>
      <c r="U216" s="18">
        <v>27.873061411179901</v>
      </c>
    </row>
    <row r="217" spans="1:21" x14ac:dyDescent="0.3">
      <c r="A217" t="s">
        <v>533</v>
      </c>
      <c r="B217" t="s">
        <v>62</v>
      </c>
      <c r="C217" t="s">
        <v>307</v>
      </c>
      <c r="D217" s="15">
        <v>11</v>
      </c>
      <c r="E217" s="16">
        <v>2.7E-2</v>
      </c>
      <c r="F217" s="16">
        <v>0.21</v>
      </c>
      <c r="G217" s="19">
        <v>0.13100000000000001</v>
      </c>
      <c r="H217" s="16">
        <v>0.16</v>
      </c>
      <c r="I217" s="19">
        <v>7.50413219499763E-2</v>
      </c>
      <c r="J217" s="19">
        <v>4.43457724859097E-2</v>
      </c>
      <c r="K217" s="19">
        <v>8.6654227514090298E-2</v>
      </c>
      <c r="L217" s="20">
        <v>0.17534577248590999</v>
      </c>
      <c r="M217" s="15">
        <v>11</v>
      </c>
      <c r="N217" s="17">
        <v>3.492</v>
      </c>
      <c r="O217" s="17">
        <v>32.468000000000004</v>
      </c>
      <c r="P217" s="17">
        <v>20.530727272727301</v>
      </c>
      <c r="Q217" s="17">
        <v>24.064</v>
      </c>
      <c r="R217" s="17">
        <v>12.424599438943</v>
      </c>
      <c r="S217" s="17">
        <v>7.3423341384526397</v>
      </c>
      <c r="T217" s="17">
        <v>13.1883931342746</v>
      </c>
      <c r="U217" s="18">
        <v>27.873061411179901</v>
      </c>
    </row>
    <row r="218" spans="1:21" x14ac:dyDescent="0.3">
      <c r="A218" t="s">
        <v>533</v>
      </c>
      <c r="B218" t="s">
        <v>63</v>
      </c>
      <c r="C218" t="s">
        <v>307</v>
      </c>
      <c r="D218" s="15">
        <v>11</v>
      </c>
      <c r="E218" s="16">
        <v>4.4999999999999998E-2</v>
      </c>
      <c r="F218" s="16">
        <v>0.66</v>
      </c>
      <c r="G218" s="19">
        <v>0.25163636363636399</v>
      </c>
      <c r="H218" s="16">
        <v>0.21</v>
      </c>
      <c r="I218" s="19">
        <v>0.18366397182206001</v>
      </c>
      <c r="J218" s="19">
        <v>0.10853647692545999</v>
      </c>
      <c r="K218" s="19">
        <v>0.14309988671090401</v>
      </c>
      <c r="L218" s="20">
        <v>0.36017284056182403</v>
      </c>
      <c r="M218" s="15">
        <v>11</v>
      </c>
      <c r="N218" s="17">
        <v>3.492</v>
      </c>
      <c r="O218" s="17">
        <v>32.468000000000004</v>
      </c>
      <c r="P218" s="17">
        <v>20.530727272727301</v>
      </c>
      <c r="Q218" s="17">
        <v>24.064</v>
      </c>
      <c r="R218" s="17">
        <v>12.424599438943</v>
      </c>
      <c r="S218" s="17">
        <v>7.3423341384526397</v>
      </c>
      <c r="T218" s="17">
        <v>13.1883931342746</v>
      </c>
      <c r="U218" s="18">
        <v>27.873061411179901</v>
      </c>
    </row>
    <row r="219" spans="1:21" x14ac:dyDescent="0.3">
      <c r="A219" t="s">
        <v>533</v>
      </c>
      <c r="B219" t="s">
        <v>64</v>
      </c>
      <c r="C219" t="s">
        <v>307</v>
      </c>
      <c r="D219" s="15">
        <v>11</v>
      </c>
      <c r="E219" s="16">
        <v>3.9E-2</v>
      </c>
      <c r="F219" s="16">
        <v>0.57999999999999996</v>
      </c>
      <c r="G219" s="19">
        <v>0.22827272727272699</v>
      </c>
      <c r="H219" s="16">
        <v>0.21</v>
      </c>
      <c r="I219" s="19">
        <v>0.16080801653468099</v>
      </c>
      <c r="J219" s="19">
        <v>9.5029718691670997E-2</v>
      </c>
      <c r="K219" s="19">
        <v>0.133243008581056</v>
      </c>
      <c r="L219" s="20">
        <v>0.323302445964398</v>
      </c>
      <c r="M219" s="15">
        <v>11</v>
      </c>
      <c r="N219" s="17">
        <v>3.492</v>
      </c>
      <c r="O219" s="17">
        <v>32.468000000000004</v>
      </c>
      <c r="P219" s="17">
        <v>20.530727272727301</v>
      </c>
      <c r="Q219" s="17">
        <v>24.064</v>
      </c>
      <c r="R219" s="17">
        <v>12.424599438943</v>
      </c>
      <c r="S219" s="17">
        <v>7.3423341384526397</v>
      </c>
      <c r="T219" s="17">
        <v>13.1883931342746</v>
      </c>
      <c r="U219" s="18">
        <v>27.873061411179901</v>
      </c>
    </row>
    <row r="220" spans="1:21" x14ac:dyDescent="0.3">
      <c r="A220" t="s">
        <v>533</v>
      </c>
      <c r="B220" t="s">
        <v>65</v>
      </c>
      <c r="C220" t="s">
        <v>307</v>
      </c>
      <c r="D220" s="15">
        <v>11</v>
      </c>
      <c r="E220" s="16">
        <v>0.04</v>
      </c>
      <c r="F220" s="16">
        <v>0.56999999999999995</v>
      </c>
      <c r="G220" s="19">
        <v>0.225727272727273</v>
      </c>
      <c r="H220" s="16">
        <v>0.21</v>
      </c>
      <c r="I220" s="19">
        <v>0.157279427077473</v>
      </c>
      <c r="J220" s="19">
        <v>9.2944493895527003E-2</v>
      </c>
      <c r="K220" s="19">
        <v>0.132782778831746</v>
      </c>
      <c r="L220" s="20">
        <v>0.3186717666228</v>
      </c>
      <c r="M220" s="15">
        <v>11</v>
      </c>
      <c r="N220" s="17">
        <v>3.492</v>
      </c>
      <c r="O220" s="17">
        <v>32.468000000000004</v>
      </c>
      <c r="P220" s="17">
        <v>20.530727272727301</v>
      </c>
      <c r="Q220" s="17">
        <v>24.064</v>
      </c>
      <c r="R220" s="17">
        <v>12.424599438943</v>
      </c>
      <c r="S220" s="17">
        <v>7.3423341384526397</v>
      </c>
      <c r="T220" s="17">
        <v>13.1883931342746</v>
      </c>
      <c r="U220" s="18">
        <v>27.873061411179901</v>
      </c>
    </row>
    <row r="221" spans="1:21" x14ac:dyDescent="0.3">
      <c r="A221" t="s">
        <v>533</v>
      </c>
      <c r="B221" t="s">
        <v>66</v>
      </c>
      <c r="C221" t="s">
        <v>307</v>
      </c>
      <c r="D221" s="15">
        <v>11</v>
      </c>
      <c r="E221" s="16">
        <v>4.5999999999999999E-2</v>
      </c>
      <c r="F221" s="16">
        <v>0.66</v>
      </c>
      <c r="G221" s="19">
        <v>0.25209090909090898</v>
      </c>
      <c r="H221" s="16">
        <v>0.21</v>
      </c>
      <c r="I221" s="19">
        <v>0.18310568235063299</v>
      </c>
      <c r="J221" s="19">
        <v>0.10820655499394501</v>
      </c>
      <c r="K221" s="19">
        <v>0.14388435409696401</v>
      </c>
      <c r="L221" s="20">
        <v>0.36029746408485402</v>
      </c>
      <c r="M221" s="15">
        <v>11</v>
      </c>
      <c r="N221" s="17">
        <v>3.492</v>
      </c>
      <c r="O221" s="17">
        <v>32.468000000000004</v>
      </c>
      <c r="P221" s="17">
        <v>20.530727272727301</v>
      </c>
      <c r="Q221" s="17">
        <v>24.064</v>
      </c>
      <c r="R221" s="17">
        <v>12.424599438943</v>
      </c>
      <c r="S221" s="17">
        <v>7.3423341384526397</v>
      </c>
      <c r="T221" s="17">
        <v>13.1883931342746</v>
      </c>
      <c r="U221" s="18">
        <v>27.873061411179901</v>
      </c>
    </row>
    <row r="222" spans="1:21" x14ac:dyDescent="0.3">
      <c r="A222" t="s">
        <v>533</v>
      </c>
      <c r="B222" t="s">
        <v>67</v>
      </c>
      <c r="C222" t="s">
        <v>307</v>
      </c>
      <c r="D222" s="15">
        <v>11</v>
      </c>
      <c r="E222" s="16">
        <v>2.5999999999999999E-2</v>
      </c>
      <c r="F222" s="16">
        <v>0.21</v>
      </c>
      <c r="G222" s="19">
        <v>0.13390909090909101</v>
      </c>
      <c r="H222" s="16">
        <v>0.18</v>
      </c>
      <c r="I222" s="19">
        <v>7.6396929971634997E-2</v>
      </c>
      <c r="J222" s="19">
        <v>4.5146870912035897E-2</v>
      </c>
      <c r="K222" s="19">
        <v>8.8762219997055095E-2</v>
      </c>
      <c r="L222" s="20">
        <v>0.17905596182112701</v>
      </c>
      <c r="M222" s="15">
        <v>11</v>
      </c>
      <c r="N222" s="17">
        <v>3.492</v>
      </c>
      <c r="O222" s="17">
        <v>32.468000000000004</v>
      </c>
      <c r="P222" s="17">
        <v>20.530727272727301</v>
      </c>
      <c r="Q222" s="17">
        <v>24.064</v>
      </c>
      <c r="R222" s="17">
        <v>12.424599438943</v>
      </c>
      <c r="S222" s="17">
        <v>7.3423341384526397</v>
      </c>
      <c r="T222" s="17">
        <v>13.1883931342746</v>
      </c>
      <c r="U222" s="18">
        <v>27.873061411179901</v>
      </c>
    </row>
    <row r="223" spans="1:21" x14ac:dyDescent="0.3">
      <c r="A223" t="s">
        <v>533</v>
      </c>
      <c r="B223" t="s">
        <v>68</v>
      </c>
      <c r="C223" t="s">
        <v>307</v>
      </c>
      <c r="D223" s="15">
        <v>11</v>
      </c>
      <c r="E223" s="16">
        <v>4.8000000000000001E-2</v>
      </c>
      <c r="F223" s="16">
        <v>0.63</v>
      </c>
      <c r="G223" s="19">
        <v>0.253818181818182</v>
      </c>
      <c r="H223" s="16">
        <v>0.23</v>
      </c>
      <c r="I223" s="19">
        <v>0.174945601934898</v>
      </c>
      <c r="J223" s="19">
        <v>0.103384344241525</v>
      </c>
      <c r="K223" s="19">
        <v>0.15043383757665599</v>
      </c>
      <c r="L223" s="20">
        <v>0.35720252605970698</v>
      </c>
      <c r="M223" s="15">
        <v>11</v>
      </c>
      <c r="N223" s="17">
        <v>3.492</v>
      </c>
      <c r="O223" s="17">
        <v>32.468000000000004</v>
      </c>
      <c r="P223" s="17">
        <v>20.530727272727301</v>
      </c>
      <c r="Q223" s="17">
        <v>24.064</v>
      </c>
      <c r="R223" s="17">
        <v>12.424599438943</v>
      </c>
      <c r="S223" s="17">
        <v>7.3423341384526397</v>
      </c>
      <c r="T223" s="17">
        <v>13.1883931342746</v>
      </c>
      <c r="U223" s="18">
        <v>27.873061411179901</v>
      </c>
    </row>
    <row r="224" spans="1:21" x14ac:dyDescent="0.3">
      <c r="A224" t="s">
        <v>533</v>
      </c>
      <c r="B224" t="s">
        <v>69</v>
      </c>
      <c r="C224" t="s">
        <v>307</v>
      </c>
      <c r="D224" s="15">
        <v>11</v>
      </c>
      <c r="E224" s="16">
        <v>4.4999999999999998E-2</v>
      </c>
      <c r="F224" s="16">
        <v>0.65</v>
      </c>
      <c r="G224" s="19">
        <v>0.24981818181818199</v>
      </c>
      <c r="H224" s="16">
        <v>0.21</v>
      </c>
      <c r="I224" s="19">
        <v>0.181536122125498</v>
      </c>
      <c r="J224" s="19">
        <v>0.107279021218711</v>
      </c>
      <c r="K224" s="19">
        <v>0.142539160599471</v>
      </c>
      <c r="L224" s="20">
        <v>0.35709720303689302</v>
      </c>
      <c r="M224" s="15">
        <v>11</v>
      </c>
      <c r="N224" s="17">
        <v>3.492</v>
      </c>
      <c r="O224" s="17">
        <v>32.468000000000004</v>
      </c>
      <c r="P224" s="17">
        <v>20.530727272727301</v>
      </c>
      <c r="Q224" s="17">
        <v>24.064</v>
      </c>
      <c r="R224" s="17">
        <v>12.424599438943</v>
      </c>
      <c r="S224" s="17">
        <v>7.3423341384526397</v>
      </c>
      <c r="T224" s="17">
        <v>13.1883931342746</v>
      </c>
      <c r="U224" s="18">
        <v>27.873061411179901</v>
      </c>
    </row>
    <row r="225" spans="1:21" x14ac:dyDescent="0.3">
      <c r="A225" t="s">
        <v>533</v>
      </c>
      <c r="B225" t="s">
        <v>70</v>
      </c>
      <c r="C225" t="s">
        <v>307</v>
      </c>
      <c r="D225" s="15">
        <v>11</v>
      </c>
      <c r="E225" s="16">
        <v>0.04</v>
      </c>
      <c r="F225" s="16">
        <v>0.56000000000000005</v>
      </c>
      <c r="G225" s="19">
        <v>0.226727272727273</v>
      </c>
      <c r="H225" s="16">
        <v>0.21</v>
      </c>
      <c r="I225" s="19">
        <v>0.155811482830433</v>
      </c>
      <c r="J225" s="19">
        <v>9.2077010222402805E-2</v>
      </c>
      <c r="K225" s="19">
        <v>0.13465026250487</v>
      </c>
      <c r="L225" s="20">
        <v>0.318804282949676</v>
      </c>
      <c r="M225" s="15">
        <v>11</v>
      </c>
      <c r="N225" s="17">
        <v>3.492</v>
      </c>
      <c r="O225" s="17">
        <v>32.468000000000004</v>
      </c>
      <c r="P225" s="17">
        <v>20.530727272727301</v>
      </c>
      <c r="Q225" s="17">
        <v>24.064</v>
      </c>
      <c r="R225" s="17">
        <v>12.424599438943</v>
      </c>
      <c r="S225" s="17">
        <v>7.3423341384526397</v>
      </c>
      <c r="T225" s="17">
        <v>13.1883931342746</v>
      </c>
      <c r="U225" s="18">
        <v>27.873061411179901</v>
      </c>
    </row>
    <row r="226" spans="1:21" x14ac:dyDescent="0.3">
      <c r="A226" t="s">
        <v>533</v>
      </c>
      <c r="B226" t="s">
        <v>71</v>
      </c>
      <c r="C226" t="s">
        <v>307</v>
      </c>
      <c r="D226" s="15">
        <v>11</v>
      </c>
      <c r="E226" s="16">
        <v>4.2000000000000003E-2</v>
      </c>
      <c r="F226" s="16">
        <v>0.64</v>
      </c>
      <c r="G226" s="19">
        <v>0.24736363636363601</v>
      </c>
      <c r="H226" s="16">
        <v>0.21</v>
      </c>
      <c r="I226" s="19">
        <v>0.17937462068379301</v>
      </c>
      <c r="J226" s="19">
        <v>0.106001678966855</v>
      </c>
      <c r="K226" s="19">
        <v>0.14136195739678101</v>
      </c>
      <c r="L226" s="20">
        <v>0.35336531533049198</v>
      </c>
      <c r="M226" s="15">
        <v>11</v>
      </c>
      <c r="N226" s="17">
        <v>3.492</v>
      </c>
      <c r="O226" s="17">
        <v>32.468000000000004</v>
      </c>
      <c r="P226" s="17">
        <v>20.530727272727301</v>
      </c>
      <c r="Q226" s="17">
        <v>24.064</v>
      </c>
      <c r="R226" s="17">
        <v>12.424599438943</v>
      </c>
      <c r="S226" s="17">
        <v>7.3423341384526397</v>
      </c>
      <c r="T226" s="17">
        <v>13.1883931342746</v>
      </c>
      <c r="U226" s="18">
        <v>27.873061411179901</v>
      </c>
    </row>
    <row r="227" spans="1:21" x14ac:dyDescent="0.3">
      <c r="A227" t="s">
        <v>533</v>
      </c>
      <c r="B227" t="s">
        <v>72</v>
      </c>
      <c r="C227" t="s">
        <v>307</v>
      </c>
      <c r="D227" s="15">
        <v>11</v>
      </c>
      <c r="E227" s="16">
        <v>4.7E-2</v>
      </c>
      <c r="F227" s="16">
        <v>0.6</v>
      </c>
      <c r="G227" s="19">
        <v>0.24090909090909099</v>
      </c>
      <c r="H227" s="16">
        <v>0.21</v>
      </c>
      <c r="I227" s="19">
        <v>0.16514142699241399</v>
      </c>
      <c r="J227" s="19">
        <v>9.7590553565752899E-2</v>
      </c>
      <c r="K227" s="19">
        <v>0.14331853734333799</v>
      </c>
      <c r="L227" s="20">
        <v>0.33849964447484399</v>
      </c>
      <c r="M227" s="15">
        <v>11</v>
      </c>
      <c r="N227" s="17">
        <v>3.492</v>
      </c>
      <c r="O227" s="17">
        <v>32.468000000000004</v>
      </c>
      <c r="P227" s="17">
        <v>20.530727272727301</v>
      </c>
      <c r="Q227" s="17">
        <v>24.064</v>
      </c>
      <c r="R227" s="17">
        <v>12.424599438943</v>
      </c>
      <c r="S227" s="17">
        <v>7.3423341384526397</v>
      </c>
      <c r="T227" s="17">
        <v>13.1883931342746</v>
      </c>
      <c r="U227" s="18">
        <v>27.873061411179901</v>
      </c>
    </row>
    <row r="228" spans="1:21" x14ac:dyDescent="0.3">
      <c r="A228" t="s">
        <v>533</v>
      </c>
      <c r="B228" t="s">
        <v>73</v>
      </c>
      <c r="C228" t="s">
        <v>307</v>
      </c>
      <c r="D228" s="15">
        <v>11</v>
      </c>
      <c r="E228" s="16">
        <v>4.9000000000000002E-2</v>
      </c>
      <c r="F228" s="16">
        <v>15</v>
      </c>
      <c r="G228" s="19">
        <v>2.9316363636363598</v>
      </c>
      <c r="H228" s="16">
        <v>0.23</v>
      </c>
      <c r="I228" s="19">
        <v>5.1462439948515302</v>
      </c>
      <c r="J228" s="19">
        <v>3.0411799715468302</v>
      </c>
      <c r="K228" s="19">
        <v>-0.109543607910462</v>
      </c>
      <c r="L228" s="20">
        <v>5.9728163351831904</v>
      </c>
      <c r="M228" s="15">
        <v>11</v>
      </c>
      <c r="N228" s="17">
        <v>3.492</v>
      </c>
      <c r="O228" s="17">
        <v>308.642</v>
      </c>
      <c r="P228" s="17">
        <v>79.667545454545404</v>
      </c>
      <c r="Q228" s="17">
        <v>31.056000000000001</v>
      </c>
      <c r="R228" s="17">
        <v>115.673089381553</v>
      </c>
      <c r="S228" s="17">
        <v>68.357171371209603</v>
      </c>
      <c r="T228" s="17">
        <v>11.3103740833358</v>
      </c>
      <c r="U228" s="18">
        <v>148.02471682575501</v>
      </c>
    </row>
    <row r="229" spans="1:21" x14ac:dyDescent="0.3">
      <c r="A229" t="s">
        <v>533</v>
      </c>
      <c r="B229" t="s">
        <v>74</v>
      </c>
      <c r="C229" t="s">
        <v>307</v>
      </c>
      <c r="D229" s="15">
        <v>11</v>
      </c>
      <c r="E229" s="16">
        <v>4.2999999999999997E-2</v>
      </c>
      <c r="F229" s="16">
        <v>13</v>
      </c>
      <c r="G229" s="19">
        <v>3.3260909090909099</v>
      </c>
      <c r="H229" s="16">
        <v>1.3</v>
      </c>
      <c r="I229" s="19">
        <v>4.4125549391377703</v>
      </c>
      <c r="J229" s="19">
        <v>2.6076054142945702</v>
      </c>
      <c r="K229" s="19">
        <v>0.71848549479633395</v>
      </c>
      <c r="L229" s="20">
        <v>5.9336963233854796</v>
      </c>
      <c r="M229" s="15">
        <v>11</v>
      </c>
      <c r="N229" s="17">
        <v>3.492</v>
      </c>
      <c r="O229" s="17">
        <v>308.642</v>
      </c>
      <c r="P229" s="17">
        <v>148.59363636363599</v>
      </c>
      <c r="Q229" s="17">
        <v>111.111</v>
      </c>
      <c r="R229" s="17">
        <v>141.54567161328001</v>
      </c>
      <c r="S229" s="17">
        <v>83.646609449552599</v>
      </c>
      <c r="T229" s="17">
        <v>64.947026914083693</v>
      </c>
      <c r="U229" s="18">
        <v>232.24024581318901</v>
      </c>
    </row>
    <row r="230" spans="1:21" x14ac:dyDescent="0.3">
      <c r="A230" t="s">
        <v>533</v>
      </c>
      <c r="B230" t="s">
        <v>75</v>
      </c>
      <c r="C230" t="s">
        <v>307</v>
      </c>
      <c r="D230" s="15">
        <v>11</v>
      </c>
      <c r="E230" s="16">
        <v>5.0999999999999997E-2</v>
      </c>
      <c r="F230" s="16">
        <v>1.3</v>
      </c>
      <c r="G230" s="19">
        <v>0.37954545454545502</v>
      </c>
      <c r="H230" s="16">
        <v>0.24</v>
      </c>
      <c r="I230" s="19">
        <v>0.38055337697525798</v>
      </c>
      <c r="J230" s="19">
        <v>0.224888541880155</v>
      </c>
      <c r="K230" s="19">
        <v>0.15465691266529999</v>
      </c>
      <c r="L230" s="20">
        <v>0.60443399642560902</v>
      </c>
      <c r="M230" s="15">
        <v>11</v>
      </c>
      <c r="N230" s="17">
        <v>3.492</v>
      </c>
      <c r="O230" s="17">
        <v>32.468000000000004</v>
      </c>
      <c r="P230" s="17">
        <v>20.530727272727301</v>
      </c>
      <c r="Q230" s="17">
        <v>24.064</v>
      </c>
      <c r="R230" s="17">
        <v>12.424599438943</v>
      </c>
      <c r="S230" s="17">
        <v>7.3423341384526397</v>
      </c>
      <c r="T230" s="17">
        <v>13.1883931342746</v>
      </c>
      <c r="U230" s="18">
        <v>27.873061411179901</v>
      </c>
    </row>
    <row r="231" spans="1:21" x14ac:dyDescent="0.3">
      <c r="A231" t="s">
        <v>533</v>
      </c>
      <c r="B231" t="s">
        <v>76</v>
      </c>
      <c r="C231" t="s">
        <v>307</v>
      </c>
      <c r="D231" s="15">
        <v>11</v>
      </c>
      <c r="E231" s="16">
        <v>3.5999999999999997E-2</v>
      </c>
      <c r="F231" s="16">
        <v>0.97</v>
      </c>
      <c r="G231" s="19">
        <v>0.28809090909090901</v>
      </c>
      <c r="H231" s="16">
        <v>0.2</v>
      </c>
      <c r="I231" s="19">
        <v>0.278002321769245</v>
      </c>
      <c r="J231" s="19">
        <v>0.164285854664871</v>
      </c>
      <c r="K231" s="19">
        <v>0.12380505442603799</v>
      </c>
      <c r="L231" s="20">
        <v>0.45237676375578001</v>
      </c>
      <c r="M231" s="15">
        <v>11</v>
      </c>
      <c r="N231" s="17">
        <v>3.492</v>
      </c>
      <c r="O231" s="17">
        <v>32.468000000000004</v>
      </c>
      <c r="P231" s="17">
        <v>20.530727272727301</v>
      </c>
      <c r="Q231" s="17">
        <v>24.064</v>
      </c>
      <c r="R231" s="17">
        <v>12.424599438943</v>
      </c>
      <c r="S231" s="17">
        <v>7.3423341384526397</v>
      </c>
      <c r="T231" s="17">
        <v>13.1883931342746</v>
      </c>
      <c r="U231" s="18">
        <v>27.873061411179901</v>
      </c>
    </row>
    <row r="232" spans="1:21" x14ac:dyDescent="0.3">
      <c r="A232" t="s">
        <v>533</v>
      </c>
      <c r="B232" t="s">
        <v>77</v>
      </c>
      <c r="C232" t="s">
        <v>307</v>
      </c>
      <c r="D232" s="15">
        <v>11</v>
      </c>
      <c r="E232" s="16">
        <v>3.6999999999999998E-2</v>
      </c>
      <c r="F232" s="16">
        <v>0.97</v>
      </c>
      <c r="G232" s="19">
        <v>0.28927272727272701</v>
      </c>
      <c r="H232" s="16">
        <v>0.2</v>
      </c>
      <c r="I232" s="19">
        <v>0.27887778359313298</v>
      </c>
      <c r="J232" s="19">
        <v>0.164803210034598</v>
      </c>
      <c r="K232" s="19">
        <v>0.124469517238129</v>
      </c>
      <c r="L232" s="20">
        <v>0.45407593730732498</v>
      </c>
      <c r="M232" s="15">
        <v>11</v>
      </c>
      <c r="N232" s="17">
        <v>3.492</v>
      </c>
      <c r="O232" s="17">
        <v>32.468000000000004</v>
      </c>
      <c r="P232" s="17">
        <v>20.530727272727301</v>
      </c>
      <c r="Q232" s="17">
        <v>24.064</v>
      </c>
      <c r="R232" s="17">
        <v>12.424599438943</v>
      </c>
      <c r="S232" s="17">
        <v>7.3423341384526397</v>
      </c>
      <c r="T232" s="17">
        <v>13.1883931342746</v>
      </c>
      <c r="U232" s="18">
        <v>27.873061411179901</v>
      </c>
    </row>
    <row r="233" spans="1:21" x14ac:dyDescent="0.3">
      <c r="A233" t="s">
        <v>533</v>
      </c>
      <c r="B233" t="s">
        <v>78</v>
      </c>
      <c r="C233" t="s">
        <v>307</v>
      </c>
      <c r="D233" s="15">
        <v>11</v>
      </c>
      <c r="E233" s="16">
        <v>4.4999999999999998E-2</v>
      </c>
      <c r="F233" s="16">
        <v>1.1000000000000001</v>
      </c>
      <c r="G233" s="19">
        <v>0.32836363636363602</v>
      </c>
      <c r="H233" s="16">
        <v>0.21</v>
      </c>
      <c r="I233" s="19">
        <v>0.32103279356703501</v>
      </c>
      <c r="J233" s="19">
        <v>0.189714771196728</v>
      </c>
      <c r="K233" s="19">
        <v>0.138648865166908</v>
      </c>
      <c r="L233" s="20">
        <v>0.51807840756036405</v>
      </c>
      <c r="M233" s="15">
        <v>11</v>
      </c>
      <c r="N233" s="17">
        <v>3.492</v>
      </c>
      <c r="O233" s="17">
        <v>32.468000000000004</v>
      </c>
      <c r="P233" s="17">
        <v>20.530727272727301</v>
      </c>
      <c r="Q233" s="17">
        <v>24.064</v>
      </c>
      <c r="R233" s="17">
        <v>12.424599438943</v>
      </c>
      <c r="S233" s="17">
        <v>7.3423341384526397</v>
      </c>
      <c r="T233" s="17">
        <v>13.1883931342746</v>
      </c>
      <c r="U233" s="18">
        <v>27.873061411179901</v>
      </c>
    </row>
    <row r="234" spans="1:21" x14ac:dyDescent="0.3">
      <c r="A234" t="s">
        <v>533</v>
      </c>
      <c r="B234" t="s">
        <v>79</v>
      </c>
      <c r="C234" t="s">
        <v>307</v>
      </c>
      <c r="D234" s="15">
        <v>11</v>
      </c>
      <c r="E234" s="16">
        <v>4.5999999999999999E-2</v>
      </c>
      <c r="F234" s="16">
        <v>1.2</v>
      </c>
      <c r="G234" s="19">
        <v>0.34618181818181798</v>
      </c>
      <c r="H234" s="16">
        <v>0.22</v>
      </c>
      <c r="I234" s="19">
        <v>0.34780276542368599</v>
      </c>
      <c r="J234" s="19">
        <v>0.20553452290899901</v>
      </c>
      <c r="K234" s="19">
        <v>0.140647295272819</v>
      </c>
      <c r="L234" s="20">
        <v>0.55171634109081802</v>
      </c>
      <c r="M234" s="15">
        <v>11</v>
      </c>
      <c r="N234" s="17">
        <v>3.492</v>
      </c>
      <c r="O234" s="17">
        <v>32.468000000000004</v>
      </c>
      <c r="P234" s="17">
        <v>20.530727272727301</v>
      </c>
      <c r="Q234" s="17">
        <v>24.064</v>
      </c>
      <c r="R234" s="17">
        <v>12.424599438943</v>
      </c>
      <c r="S234" s="17">
        <v>7.3423341384526397</v>
      </c>
      <c r="T234" s="17">
        <v>13.1883931342746</v>
      </c>
      <c r="U234" s="18">
        <v>27.873061411179901</v>
      </c>
    </row>
    <row r="235" spans="1:21" x14ac:dyDescent="0.3">
      <c r="A235" t="s">
        <v>533</v>
      </c>
      <c r="B235" t="s">
        <v>80</v>
      </c>
      <c r="C235" t="s">
        <v>307</v>
      </c>
      <c r="D235" s="15">
        <v>11</v>
      </c>
      <c r="E235" s="16">
        <v>3.9E-2</v>
      </c>
      <c r="F235" s="16">
        <v>1</v>
      </c>
      <c r="G235" s="19">
        <v>0.30090909090909101</v>
      </c>
      <c r="H235" s="16">
        <v>0.21</v>
      </c>
      <c r="I235" s="19">
        <v>0.29048526797256202</v>
      </c>
      <c r="J235" s="19">
        <v>0.17166266890403301</v>
      </c>
      <c r="K235" s="19">
        <v>0.12924642200505801</v>
      </c>
      <c r="L235" s="20">
        <v>0.47257175981312399</v>
      </c>
      <c r="M235" s="15">
        <v>11</v>
      </c>
      <c r="N235" s="17">
        <v>3.492</v>
      </c>
      <c r="O235" s="17">
        <v>32.468000000000004</v>
      </c>
      <c r="P235" s="17">
        <v>20.530727272727301</v>
      </c>
      <c r="Q235" s="17">
        <v>24.064</v>
      </c>
      <c r="R235" s="17">
        <v>12.424599438943</v>
      </c>
      <c r="S235" s="17">
        <v>7.3423341384526397</v>
      </c>
      <c r="T235" s="17">
        <v>13.1883931342746</v>
      </c>
      <c r="U235" s="18">
        <v>27.873061411179901</v>
      </c>
    </row>
    <row r="236" spans="1:21" x14ac:dyDescent="0.3">
      <c r="A236" t="s">
        <v>533</v>
      </c>
      <c r="B236" t="s">
        <v>81</v>
      </c>
      <c r="C236" t="s">
        <v>307</v>
      </c>
      <c r="D236" s="15">
        <v>11</v>
      </c>
      <c r="E236" s="16">
        <v>4.3999999999999997E-2</v>
      </c>
      <c r="F236" s="16">
        <v>1.1000000000000001</v>
      </c>
      <c r="G236" s="19">
        <v>0.32736363636363602</v>
      </c>
      <c r="H236" s="16">
        <v>0.21</v>
      </c>
      <c r="I236" s="19">
        <v>0.31991319845460398</v>
      </c>
      <c r="J236" s="19">
        <v>0.189053144924135</v>
      </c>
      <c r="K236" s="19">
        <v>0.138310491439502</v>
      </c>
      <c r="L236" s="20">
        <v>0.51641678128777102</v>
      </c>
      <c r="M236" s="15">
        <v>11</v>
      </c>
      <c r="N236" s="17">
        <v>3.492</v>
      </c>
      <c r="O236" s="17">
        <v>32.468000000000004</v>
      </c>
      <c r="P236" s="17">
        <v>20.530727272727301</v>
      </c>
      <c r="Q236" s="17">
        <v>24.064</v>
      </c>
      <c r="R236" s="17">
        <v>12.424599438943</v>
      </c>
      <c r="S236" s="17">
        <v>7.3423341384526397</v>
      </c>
      <c r="T236" s="17">
        <v>13.1883931342746</v>
      </c>
      <c r="U236" s="18">
        <v>27.873061411179901</v>
      </c>
    </row>
    <row r="237" spans="1:21" x14ac:dyDescent="0.3">
      <c r="A237" t="s">
        <v>533</v>
      </c>
      <c r="B237" t="s">
        <v>82</v>
      </c>
      <c r="C237" t="s">
        <v>307</v>
      </c>
      <c r="D237" s="15">
        <v>11</v>
      </c>
      <c r="E237" s="16">
        <v>4.3999999999999997E-2</v>
      </c>
      <c r="F237" s="16">
        <v>1.1000000000000001</v>
      </c>
      <c r="G237" s="19">
        <v>0.32272727272727297</v>
      </c>
      <c r="H237" s="16">
        <v>0.21</v>
      </c>
      <c r="I237" s="19">
        <v>0.31760890759205401</v>
      </c>
      <c r="J237" s="19">
        <v>0.18769142106750999</v>
      </c>
      <c r="K237" s="19">
        <v>0.13503585165976301</v>
      </c>
      <c r="L237" s="20">
        <v>0.510418693794783</v>
      </c>
      <c r="M237" s="15">
        <v>11</v>
      </c>
      <c r="N237" s="17">
        <v>3.492</v>
      </c>
      <c r="O237" s="17">
        <v>32.468000000000004</v>
      </c>
      <c r="P237" s="17">
        <v>20.530727272727301</v>
      </c>
      <c r="Q237" s="17">
        <v>24.064</v>
      </c>
      <c r="R237" s="17">
        <v>12.424599438943</v>
      </c>
      <c r="S237" s="17">
        <v>7.3423341384526397</v>
      </c>
      <c r="T237" s="17">
        <v>13.1883931342746</v>
      </c>
      <c r="U237" s="18">
        <v>27.873061411179901</v>
      </c>
    </row>
    <row r="238" spans="1:21" x14ac:dyDescent="0.3">
      <c r="A238" t="s">
        <v>533</v>
      </c>
      <c r="B238" t="s">
        <v>83</v>
      </c>
      <c r="C238" t="s">
        <v>307</v>
      </c>
      <c r="D238" s="15">
        <v>11</v>
      </c>
      <c r="E238" s="16">
        <v>4.7E-2</v>
      </c>
      <c r="F238" s="16">
        <v>1.2</v>
      </c>
      <c r="G238" s="19">
        <v>0.34827272727272701</v>
      </c>
      <c r="H238" s="16">
        <v>0.22</v>
      </c>
      <c r="I238" s="19">
        <v>0.348920360801456</v>
      </c>
      <c r="J238" s="19">
        <v>0.206194967435642</v>
      </c>
      <c r="K238" s="19">
        <v>0.14207775983708501</v>
      </c>
      <c r="L238" s="20">
        <v>0.55446769470836899</v>
      </c>
      <c r="M238" s="15">
        <v>11</v>
      </c>
      <c r="N238" s="17">
        <v>3.492</v>
      </c>
      <c r="O238" s="17">
        <v>32.468000000000004</v>
      </c>
      <c r="P238" s="17">
        <v>20.530727272727301</v>
      </c>
      <c r="Q238" s="17">
        <v>24.064</v>
      </c>
      <c r="R238" s="17">
        <v>12.424599438943</v>
      </c>
      <c r="S238" s="17">
        <v>7.3423341384526397</v>
      </c>
      <c r="T238" s="17">
        <v>13.1883931342746</v>
      </c>
      <c r="U238" s="18">
        <v>27.873061411179901</v>
      </c>
    </row>
    <row r="239" spans="1:21" x14ac:dyDescent="0.3">
      <c r="A239" t="s">
        <v>533</v>
      </c>
      <c r="B239" t="s">
        <v>84</v>
      </c>
      <c r="C239" t="s">
        <v>307</v>
      </c>
      <c r="D239" s="15">
        <v>11</v>
      </c>
      <c r="E239" s="16">
        <v>1.4999999999999999E-2</v>
      </c>
      <c r="F239" s="16">
        <v>0.63</v>
      </c>
      <c r="G239" s="19">
        <v>0.201727272727273</v>
      </c>
      <c r="H239" s="16">
        <v>0.19</v>
      </c>
      <c r="I239" s="19">
        <v>0.186292829120764</v>
      </c>
      <c r="J239" s="19">
        <v>0.110090003764232</v>
      </c>
      <c r="K239" s="19">
        <v>9.1637268963040502E-2</v>
      </c>
      <c r="L239" s="20">
        <v>0.31181727649150498</v>
      </c>
      <c r="M239" s="15">
        <v>11</v>
      </c>
      <c r="N239" s="17">
        <v>3.492</v>
      </c>
      <c r="O239" s="17">
        <v>32.468000000000004</v>
      </c>
      <c r="P239" s="17">
        <v>20.530727272727301</v>
      </c>
      <c r="Q239" s="17">
        <v>24.064</v>
      </c>
      <c r="R239" s="17">
        <v>12.424599438943</v>
      </c>
      <c r="S239" s="17">
        <v>7.3423341384526397</v>
      </c>
      <c r="T239" s="17">
        <v>13.1883931342746</v>
      </c>
      <c r="U239" s="18">
        <v>27.873061411179901</v>
      </c>
    </row>
    <row r="240" spans="1:21" x14ac:dyDescent="0.3">
      <c r="A240" t="s">
        <v>533</v>
      </c>
      <c r="B240" t="s">
        <v>85</v>
      </c>
      <c r="C240" t="s">
        <v>307</v>
      </c>
      <c r="D240" s="15">
        <v>11</v>
      </c>
      <c r="E240" s="16">
        <v>4.1000000000000002E-2</v>
      </c>
      <c r="F240" s="16">
        <v>1</v>
      </c>
      <c r="G240" s="19">
        <v>0.30063636363636398</v>
      </c>
      <c r="H240" s="16">
        <v>0.21</v>
      </c>
      <c r="I240" s="19">
        <v>0.28869820668901702</v>
      </c>
      <c r="J240" s="19">
        <v>0.17060660257898499</v>
      </c>
      <c r="K240" s="19">
        <v>0.13002976105737801</v>
      </c>
      <c r="L240" s="20">
        <v>0.471242966215349</v>
      </c>
      <c r="M240" s="15">
        <v>11</v>
      </c>
      <c r="N240" s="17">
        <v>3.492</v>
      </c>
      <c r="O240" s="17">
        <v>32.468000000000004</v>
      </c>
      <c r="P240" s="17">
        <v>20.530727272727301</v>
      </c>
      <c r="Q240" s="17">
        <v>24.064</v>
      </c>
      <c r="R240" s="17">
        <v>12.424599438943</v>
      </c>
      <c r="S240" s="17">
        <v>7.3423341384526397</v>
      </c>
      <c r="T240" s="17">
        <v>13.1883931342746</v>
      </c>
      <c r="U240" s="18">
        <v>27.873061411179901</v>
      </c>
    </row>
    <row r="241" spans="1:21" x14ac:dyDescent="0.3">
      <c r="A241" t="s">
        <v>533</v>
      </c>
      <c r="B241" t="s">
        <v>86</v>
      </c>
      <c r="C241" t="s">
        <v>307</v>
      </c>
      <c r="D241" s="15">
        <v>11</v>
      </c>
      <c r="E241" s="16">
        <v>1.4999999999999999E-2</v>
      </c>
      <c r="F241" s="16">
        <v>0.44</v>
      </c>
      <c r="G241" s="19">
        <v>0.17572727272727301</v>
      </c>
      <c r="H241" s="16">
        <v>0.19</v>
      </c>
      <c r="I241" s="19">
        <v>0.13490892550835201</v>
      </c>
      <c r="J241" s="19">
        <v>7.9724615204674304E-2</v>
      </c>
      <c r="K241" s="19">
        <v>9.6002657522598497E-2</v>
      </c>
      <c r="L241" s="20">
        <v>0.25545188793194701</v>
      </c>
      <c r="M241" s="15">
        <v>11</v>
      </c>
      <c r="N241" s="17">
        <v>3.492</v>
      </c>
      <c r="O241" s="17">
        <v>32.468000000000004</v>
      </c>
      <c r="P241" s="17">
        <v>20.530727272727301</v>
      </c>
      <c r="Q241" s="17">
        <v>24.064</v>
      </c>
      <c r="R241" s="17">
        <v>12.424599438943</v>
      </c>
      <c r="S241" s="17">
        <v>7.3423341384526397</v>
      </c>
      <c r="T241" s="17">
        <v>13.1883931342746</v>
      </c>
      <c r="U241" s="18">
        <v>27.873061411179901</v>
      </c>
    </row>
    <row r="242" spans="1:21" x14ac:dyDescent="0.3">
      <c r="A242" t="s">
        <v>533</v>
      </c>
      <c r="B242" t="s">
        <v>87</v>
      </c>
      <c r="C242" t="s">
        <v>307</v>
      </c>
      <c r="D242" s="15">
        <v>11</v>
      </c>
      <c r="E242" s="16">
        <v>5.3999999999999999E-2</v>
      </c>
      <c r="F242" s="16">
        <v>0.91</v>
      </c>
      <c r="G242" s="19">
        <v>0.35</v>
      </c>
      <c r="H242" s="16">
        <v>0.28000000000000003</v>
      </c>
      <c r="I242" s="19">
        <v>0.28043644556298303</v>
      </c>
      <c r="J242" s="19">
        <v>0.165724303470872</v>
      </c>
      <c r="K242" s="19">
        <v>0.18427569652912801</v>
      </c>
      <c r="L242" s="20">
        <v>0.51572430347087195</v>
      </c>
      <c r="M242" s="15">
        <v>11</v>
      </c>
      <c r="N242" s="17">
        <v>3.492</v>
      </c>
      <c r="O242" s="17">
        <v>32.468000000000004</v>
      </c>
      <c r="P242" s="17">
        <v>20.530727272727301</v>
      </c>
      <c r="Q242" s="17">
        <v>24.064</v>
      </c>
      <c r="R242" s="17">
        <v>12.424599438943</v>
      </c>
      <c r="S242" s="17">
        <v>7.3423341384526397</v>
      </c>
      <c r="T242" s="17">
        <v>13.1883931342746</v>
      </c>
      <c r="U242" s="18">
        <v>27.873061411179901</v>
      </c>
    </row>
    <row r="243" spans="1:21" x14ac:dyDescent="0.3">
      <c r="A243" t="s">
        <v>533</v>
      </c>
      <c r="B243" t="s">
        <v>88</v>
      </c>
      <c r="C243" t="s">
        <v>307</v>
      </c>
      <c r="D243" s="15">
        <v>11</v>
      </c>
      <c r="E243" s="16">
        <v>5.7000000000000002E-2</v>
      </c>
      <c r="F243" s="16">
        <v>0.89</v>
      </c>
      <c r="G243" s="19">
        <v>0.33790909090909099</v>
      </c>
      <c r="H243" s="16">
        <v>0.24</v>
      </c>
      <c r="I243" s="19">
        <v>0.27507979007751698</v>
      </c>
      <c r="J243" s="19">
        <v>0.16255878053935599</v>
      </c>
      <c r="K243" s="19">
        <v>0.175350310369735</v>
      </c>
      <c r="L243" s="20">
        <v>0.50046787144844695</v>
      </c>
      <c r="M243" s="15">
        <v>11</v>
      </c>
      <c r="N243" s="17">
        <v>3.492</v>
      </c>
      <c r="O243" s="17">
        <v>32.468000000000004</v>
      </c>
      <c r="P243" s="17">
        <v>20.530727272727301</v>
      </c>
      <c r="Q243" s="17">
        <v>24.064</v>
      </c>
      <c r="R243" s="17">
        <v>12.424599438943</v>
      </c>
      <c r="S243" s="17">
        <v>7.3423341384526397</v>
      </c>
      <c r="T243" s="17">
        <v>13.1883931342746</v>
      </c>
      <c r="U243" s="18">
        <v>27.873061411179901</v>
      </c>
    </row>
    <row r="244" spans="1:21" x14ac:dyDescent="0.3">
      <c r="A244" t="s">
        <v>533</v>
      </c>
      <c r="B244" t="s">
        <v>89</v>
      </c>
      <c r="C244" t="s">
        <v>307</v>
      </c>
      <c r="D244" s="15">
        <v>11</v>
      </c>
      <c r="E244" s="16">
        <v>5.2999999999999999E-2</v>
      </c>
      <c r="F244" s="16">
        <v>0.78</v>
      </c>
      <c r="G244" s="19">
        <v>0.31027272727272698</v>
      </c>
      <c r="H244" s="16">
        <v>0.22</v>
      </c>
      <c r="I244" s="19">
        <v>0.24423762646614899</v>
      </c>
      <c r="J244" s="19">
        <v>0.14433256150506599</v>
      </c>
      <c r="K244" s="19">
        <v>0.16594016576766099</v>
      </c>
      <c r="L244" s="20">
        <v>0.45460528877779399</v>
      </c>
      <c r="M244" s="15">
        <v>11</v>
      </c>
      <c r="N244" s="17">
        <v>3.492</v>
      </c>
      <c r="O244" s="17">
        <v>32.468000000000004</v>
      </c>
      <c r="P244" s="17">
        <v>20.530727272727301</v>
      </c>
      <c r="Q244" s="17">
        <v>24.064</v>
      </c>
      <c r="R244" s="17">
        <v>12.424599438943</v>
      </c>
      <c r="S244" s="17">
        <v>7.3423341384526397</v>
      </c>
      <c r="T244" s="17">
        <v>13.1883931342746</v>
      </c>
      <c r="U244" s="18">
        <v>27.873061411179901</v>
      </c>
    </row>
    <row r="245" spans="1:21" x14ac:dyDescent="0.3">
      <c r="A245" t="s">
        <v>533</v>
      </c>
      <c r="B245" t="s">
        <v>90</v>
      </c>
      <c r="C245" t="s">
        <v>307</v>
      </c>
      <c r="D245" s="15">
        <v>11</v>
      </c>
      <c r="E245" s="16">
        <v>5.8000000000000003E-2</v>
      </c>
      <c r="F245" s="16">
        <v>0.87</v>
      </c>
      <c r="G245" s="19">
        <v>0.337272727272727</v>
      </c>
      <c r="H245" s="16">
        <v>0.25</v>
      </c>
      <c r="I245" s="19">
        <v>0.26920850317517497</v>
      </c>
      <c r="J245" s="19">
        <v>0.159089135463749</v>
      </c>
      <c r="K245" s="19">
        <v>0.178183591808978</v>
      </c>
      <c r="L245" s="20">
        <v>0.49636186273647698</v>
      </c>
      <c r="M245" s="15">
        <v>11</v>
      </c>
      <c r="N245" s="17">
        <v>3.492</v>
      </c>
      <c r="O245" s="17">
        <v>32.468000000000004</v>
      </c>
      <c r="P245" s="17">
        <v>20.530727272727301</v>
      </c>
      <c r="Q245" s="17">
        <v>24.064</v>
      </c>
      <c r="R245" s="17">
        <v>12.424599438943</v>
      </c>
      <c r="S245" s="17">
        <v>7.3423341384526397</v>
      </c>
      <c r="T245" s="17">
        <v>13.1883931342746</v>
      </c>
      <c r="U245" s="18">
        <v>27.873061411179901</v>
      </c>
    </row>
    <row r="246" spans="1:21" x14ac:dyDescent="0.3">
      <c r="A246" t="s">
        <v>533</v>
      </c>
      <c r="B246" t="s">
        <v>91</v>
      </c>
      <c r="C246" t="s">
        <v>307</v>
      </c>
      <c r="D246" s="15">
        <v>11</v>
      </c>
      <c r="E246" s="16">
        <v>3.2000000000000001E-2</v>
      </c>
      <c r="F246" s="16">
        <v>0.82</v>
      </c>
      <c r="G246" s="19">
        <v>0.253</v>
      </c>
      <c r="H246" s="16">
        <v>0.2</v>
      </c>
      <c r="I246" s="19">
        <v>0.232325203109779</v>
      </c>
      <c r="J246" s="19">
        <v>0.137292898527519</v>
      </c>
      <c r="K246" s="19">
        <v>0.11570710147248101</v>
      </c>
      <c r="L246" s="20">
        <v>0.39029289852751903</v>
      </c>
      <c r="M246" s="15">
        <v>11</v>
      </c>
      <c r="N246" s="17">
        <v>3.492</v>
      </c>
      <c r="O246" s="17">
        <v>32.468000000000004</v>
      </c>
      <c r="P246" s="17">
        <v>20.530727272727301</v>
      </c>
      <c r="Q246" s="17">
        <v>24.064</v>
      </c>
      <c r="R246" s="17">
        <v>12.424599438943</v>
      </c>
      <c r="S246" s="17">
        <v>7.3423341384526397</v>
      </c>
      <c r="T246" s="17">
        <v>13.1883931342746</v>
      </c>
      <c r="U246" s="18">
        <v>27.873061411179901</v>
      </c>
    </row>
    <row r="247" spans="1:21" x14ac:dyDescent="0.3">
      <c r="A247" t="s">
        <v>533</v>
      </c>
      <c r="B247" t="s">
        <v>92</v>
      </c>
      <c r="C247" t="s">
        <v>307</v>
      </c>
      <c r="D247" s="15">
        <v>11</v>
      </c>
      <c r="E247" s="16">
        <v>0.03</v>
      </c>
      <c r="F247" s="16">
        <v>0.84</v>
      </c>
      <c r="G247" s="19">
        <v>0.25509090909090898</v>
      </c>
      <c r="H247" s="16">
        <v>0.2</v>
      </c>
      <c r="I247" s="19">
        <v>0.23895290521165699</v>
      </c>
      <c r="J247" s="19">
        <v>0.14120954820634801</v>
      </c>
      <c r="K247" s="19">
        <v>0.11388136088456099</v>
      </c>
      <c r="L247" s="20">
        <v>0.39630045729725699</v>
      </c>
      <c r="M247" s="15">
        <v>11</v>
      </c>
      <c r="N247" s="17">
        <v>3.492</v>
      </c>
      <c r="O247" s="17">
        <v>32.468000000000004</v>
      </c>
      <c r="P247" s="17">
        <v>20.530727272727301</v>
      </c>
      <c r="Q247" s="17">
        <v>24.064</v>
      </c>
      <c r="R247" s="17">
        <v>12.424599438943</v>
      </c>
      <c r="S247" s="17">
        <v>7.3423341384526397</v>
      </c>
      <c r="T247" s="17">
        <v>13.1883931342746</v>
      </c>
      <c r="U247" s="18">
        <v>27.873061411179901</v>
      </c>
    </row>
    <row r="248" spans="1:21" x14ac:dyDescent="0.3">
      <c r="A248" t="s">
        <v>533</v>
      </c>
      <c r="B248" t="s">
        <v>93</v>
      </c>
      <c r="C248" t="s">
        <v>307</v>
      </c>
      <c r="D248" s="15">
        <v>11</v>
      </c>
      <c r="E248" s="16">
        <v>3.2000000000000001E-2</v>
      </c>
      <c r="F248" s="16">
        <v>0.86</v>
      </c>
      <c r="G248" s="19">
        <v>0.26027272727272699</v>
      </c>
      <c r="H248" s="16">
        <v>0.2</v>
      </c>
      <c r="I248" s="19">
        <v>0.24553781415867099</v>
      </c>
      <c r="J248" s="19">
        <v>0.145100909211414</v>
      </c>
      <c r="K248" s="19">
        <v>0.11517181806131301</v>
      </c>
      <c r="L248" s="20">
        <v>0.40537363648414099</v>
      </c>
      <c r="M248" s="15">
        <v>11</v>
      </c>
      <c r="N248" s="17">
        <v>3.492</v>
      </c>
      <c r="O248" s="17">
        <v>32.468000000000004</v>
      </c>
      <c r="P248" s="17">
        <v>20.530727272727301</v>
      </c>
      <c r="Q248" s="17">
        <v>24.064</v>
      </c>
      <c r="R248" s="17">
        <v>12.424599438943</v>
      </c>
      <c r="S248" s="17">
        <v>7.3423341384526397</v>
      </c>
      <c r="T248" s="17">
        <v>13.1883931342746</v>
      </c>
      <c r="U248" s="18">
        <v>27.873061411179901</v>
      </c>
    </row>
    <row r="249" spans="1:21" x14ac:dyDescent="0.3">
      <c r="A249" t="s">
        <v>533</v>
      </c>
      <c r="B249" t="s">
        <v>94</v>
      </c>
      <c r="C249" t="s">
        <v>307</v>
      </c>
      <c r="D249" s="15">
        <v>11</v>
      </c>
      <c r="E249" s="16">
        <v>5.8000000000000003E-2</v>
      </c>
      <c r="F249" s="16">
        <v>0.9</v>
      </c>
      <c r="G249" s="19">
        <v>0.35163636363636402</v>
      </c>
      <c r="H249" s="16">
        <v>0.28000000000000003</v>
      </c>
      <c r="I249" s="19">
        <v>0.27749460273211501</v>
      </c>
      <c r="J249" s="19">
        <v>0.16398581740110399</v>
      </c>
      <c r="K249" s="19">
        <v>0.18765054623525901</v>
      </c>
      <c r="L249" s="20">
        <v>0.51562218103746804</v>
      </c>
      <c r="M249" s="15">
        <v>11</v>
      </c>
      <c r="N249" s="17">
        <v>3.492</v>
      </c>
      <c r="O249" s="17">
        <v>32.468000000000004</v>
      </c>
      <c r="P249" s="17">
        <v>20.530727272727301</v>
      </c>
      <c r="Q249" s="17">
        <v>24.064</v>
      </c>
      <c r="R249" s="17">
        <v>12.424599438943</v>
      </c>
      <c r="S249" s="17">
        <v>7.3423341384526397</v>
      </c>
      <c r="T249" s="17">
        <v>13.1883931342746</v>
      </c>
      <c r="U249" s="18">
        <v>27.873061411179901</v>
      </c>
    </row>
    <row r="250" spans="1:21" x14ac:dyDescent="0.3">
      <c r="A250" t="s">
        <v>533</v>
      </c>
      <c r="B250" t="s">
        <v>95</v>
      </c>
      <c r="C250" t="s">
        <v>307</v>
      </c>
      <c r="D250" s="15">
        <v>11</v>
      </c>
      <c r="E250" s="16">
        <v>5.7000000000000002E-2</v>
      </c>
      <c r="F250" s="16">
        <v>1</v>
      </c>
      <c r="G250" s="19">
        <v>0.35518181818181799</v>
      </c>
      <c r="H250" s="16">
        <v>0.27</v>
      </c>
      <c r="I250" s="19">
        <v>0.29793885888947702</v>
      </c>
      <c r="J250" s="19">
        <v>0.17606737871478101</v>
      </c>
      <c r="K250" s="19">
        <v>0.17911443946703701</v>
      </c>
      <c r="L250" s="20">
        <v>0.531249196896599</v>
      </c>
      <c r="M250" s="15">
        <v>11</v>
      </c>
      <c r="N250" s="17">
        <v>3.492</v>
      </c>
      <c r="O250" s="17">
        <v>32.468000000000004</v>
      </c>
      <c r="P250" s="17">
        <v>20.530727272727301</v>
      </c>
      <c r="Q250" s="17">
        <v>24.064</v>
      </c>
      <c r="R250" s="17">
        <v>12.424599438943</v>
      </c>
      <c r="S250" s="17">
        <v>7.3423341384526397</v>
      </c>
      <c r="T250" s="17">
        <v>13.1883931342746</v>
      </c>
      <c r="U250" s="18">
        <v>27.873061411179901</v>
      </c>
    </row>
    <row r="251" spans="1:21" x14ac:dyDescent="0.3">
      <c r="A251" t="s">
        <v>533</v>
      </c>
      <c r="B251" t="s">
        <v>96</v>
      </c>
      <c r="C251" t="s">
        <v>307</v>
      </c>
      <c r="D251" s="15">
        <v>11</v>
      </c>
      <c r="E251" s="16">
        <v>0.03</v>
      </c>
      <c r="F251" s="16">
        <v>0.81</v>
      </c>
      <c r="G251" s="19">
        <v>0.24772727272727299</v>
      </c>
      <c r="H251" s="16">
        <v>0.2</v>
      </c>
      <c r="I251" s="19">
        <v>0.229660658759436</v>
      </c>
      <c r="J251" s="19">
        <v>0.13571828237646499</v>
      </c>
      <c r="K251" s="19">
        <v>0.112008990350808</v>
      </c>
      <c r="L251" s="20">
        <v>0.38344555510373801</v>
      </c>
      <c r="M251" s="15">
        <v>11</v>
      </c>
      <c r="N251" s="17">
        <v>3.492</v>
      </c>
      <c r="O251" s="17">
        <v>32.468000000000004</v>
      </c>
      <c r="P251" s="17">
        <v>20.530727272727301</v>
      </c>
      <c r="Q251" s="17">
        <v>24.064</v>
      </c>
      <c r="R251" s="17">
        <v>12.424599438943</v>
      </c>
      <c r="S251" s="17">
        <v>7.3423341384526397</v>
      </c>
      <c r="T251" s="17">
        <v>13.1883931342746</v>
      </c>
      <c r="U251" s="18">
        <v>27.873061411179901</v>
      </c>
    </row>
    <row r="252" spans="1:21" x14ac:dyDescent="0.3">
      <c r="A252" t="s">
        <v>533</v>
      </c>
      <c r="B252" t="s">
        <v>97</v>
      </c>
      <c r="C252" t="s">
        <v>307</v>
      </c>
      <c r="D252" s="15">
        <v>11</v>
      </c>
      <c r="E252" s="16">
        <v>3.1E-2</v>
      </c>
      <c r="F252" s="16">
        <v>0.83</v>
      </c>
      <c r="G252" s="19">
        <v>0.25436363636363601</v>
      </c>
      <c r="H252" s="16">
        <v>0.2</v>
      </c>
      <c r="I252" s="19">
        <v>0.23633039276710599</v>
      </c>
      <c r="J252" s="19">
        <v>0.13965977086786999</v>
      </c>
      <c r="K252" s="19">
        <v>0.114703865495766</v>
      </c>
      <c r="L252" s="20">
        <v>0.39402340723150597</v>
      </c>
      <c r="M252" s="15">
        <v>11</v>
      </c>
      <c r="N252" s="17">
        <v>3.492</v>
      </c>
      <c r="O252" s="17">
        <v>32.468000000000004</v>
      </c>
      <c r="P252" s="17">
        <v>20.530727272727301</v>
      </c>
      <c r="Q252" s="17">
        <v>24.064</v>
      </c>
      <c r="R252" s="17">
        <v>12.424599438943</v>
      </c>
      <c r="S252" s="17">
        <v>7.3423341384526397</v>
      </c>
      <c r="T252" s="17">
        <v>13.1883931342746</v>
      </c>
      <c r="U252" s="18">
        <v>27.873061411179901</v>
      </c>
    </row>
    <row r="253" spans="1:21" x14ac:dyDescent="0.3">
      <c r="A253" t="s">
        <v>533</v>
      </c>
      <c r="B253" t="s">
        <v>98</v>
      </c>
      <c r="C253" t="s">
        <v>307</v>
      </c>
      <c r="D253" s="15">
        <v>11</v>
      </c>
      <c r="E253" s="16">
        <v>0.06</v>
      </c>
      <c r="F253" s="16">
        <v>0.89</v>
      </c>
      <c r="G253" s="19">
        <v>0.34781818181818203</v>
      </c>
      <c r="H253" s="16">
        <v>0.26</v>
      </c>
      <c r="I253" s="19">
        <v>0.277202748248216</v>
      </c>
      <c r="J253" s="19">
        <v>0.16381334559216401</v>
      </c>
      <c r="K253" s="19">
        <v>0.18400483622601799</v>
      </c>
      <c r="L253" s="20">
        <v>0.51163152741034501</v>
      </c>
      <c r="M253" s="15">
        <v>11</v>
      </c>
      <c r="N253" s="17">
        <v>3.492</v>
      </c>
      <c r="O253" s="17">
        <v>32.468000000000004</v>
      </c>
      <c r="P253" s="17">
        <v>20.530727272727301</v>
      </c>
      <c r="Q253" s="17">
        <v>24.064</v>
      </c>
      <c r="R253" s="17">
        <v>12.424599438943</v>
      </c>
      <c r="S253" s="17">
        <v>7.3423341384526397</v>
      </c>
      <c r="T253" s="17">
        <v>13.1883931342746</v>
      </c>
      <c r="U253" s="18">
        <v>27.873061411179901</v>
      </c>
    </row>
    <row r="254" spans="1:21" x14ac:dyDescent="0.3">
      <c r="A254" t="s">
        <v>533</v>
      </c>
      <c r="B254" t="s">
        <v>99</v>
      </c>
      <c r="C254" t="s">
        <v>307</v>
      </c>
      <c r="D254" s="15">
        <v>11</v>
      </c>
      <c r="E254" s="16">
        <v>6.4000000000000001E-2</v>
      </c>
      <c r="F254" s="16">
        <v>1</v>
      </c>
      <c r="G254" s="19">
        <v>0.36972727272727302</v>
      </c>
      <c r="H254" s="16">
        <v>0.3</v>
      </c>
      <c r="I254" s="19">
        <v>0.293806770142926</v>
      </c>
      <c r="J254" s="19">
        <v>0.17362551518300201</v>
      </c>
      <c r="K254" s="19">
        <v>0.196101757544271</v>
      </c>
      <c r="L254" s="20">
        <v>0.54335278791027497</v>
      </c>
      <c r="M254" s="15">
        <v>11</v>
      </c>
      <c r="N254" s="17">
        <v>3.492</v>
      </c>
      <c r="O254" s="17">
        <v>32.468000000000004</v>
      </c>
      <c r="P254" s="17">
        <v>20.530727272727301</v>
      </c>
      <c r="Q254" s="17">
        <v>24.064</v>
      </c>
      <c r="R254" s="17">
        <v>12.424599438943</v>
      </c>
      <c r="S254" s="17">
        <v>7.3423341384526397</v>
      </c>
      <c r="T254" s="17">
        <v>13.1883931342746</v>
      </c>
      <c r="U254" s="18">
        <v>27.873061411179901</v>
      </c>
    </row>
    <row r="255" spans="1:21" x14ac:dyDescent="0.3">
      <c r="A255" t="s">
        <v>533</v>
      </c>
      <c r="B255" t="s">
        <v>100</v>
      </c>
      <c r="C255" t="s">
        <v>307</v>
      </c>
      <c r="D255" s="15">
        <v>11</v>
      </c>
      <c r="E255" s="16">
        <v>6.4000000000000001E-2</v>
      </c>
      <c r="F255" s="16">
        <v>0.9</v>
      </c>
      <c r="G255" s="19">
        <v>0.36481818181818199</v>
      </c>
      <c r="H255" s="16">
        <v>0.28999999999999998</v>
      </c>
      <c r="I255" s="19">
        <v>0.27768932935272</v>
      </c>
      <c r="J255" s="19">
        <v>0.164100891365554</v>
      </c>
      <c r="K255" s="19">
        <v>0.20071729045262801</v>
      </c>
      <c r="L255" s="20">
        <v>0.52891907318373499</v>
      </c>
      <c r="M255" s="15">
        <v>11</v>
      </c>
      <c r="N255" s="17">
        <v>3.492</v>
      </c>
      <c r="O255" s="17">
        <v>32.468000000000004</v>
      </c>
      <c r="P255" s="17">
        <v>20.530727272727301</v>
      </c>
      <c r="Q255" s="17">
        <v>24.064</v>
      </c>
      <c r="R255" s="17">
        <v>12.424599438943</v>
      </c>
      <c r="S255" s="17">
        <v>7.3423341384526397</v>
      </c>
      <c r="T255" s="17">
        <v>13.1883931342746</v>
      </c>
      <c r="U255" s="18">
        <v>27.873061411179901</v>
      </c>
    </row>
    <row r="256" spans="1:21" x14ac:dyDescent="0.3">
      <c r="A256" t="s">
        <v>533</v>
      </c>
      <c r="B256" t="s">
        <v>101</v>
      </c>
      <c r="C256" t="s">
        <v>307</v>
      </c>
      <c r="D256" s="15">
        <v>11</v>
      </c>
      <c r="E256" s="16">
        <v>5.5E-2</v>
      </c>
      <c r="F256" s="16">
        <v>0.83</v>
      </c>
      <c r="G256" s="19">
        <v>0.32454545454545503</v>
      </c>
      <c r="H256" s="16">
        <v>0.24</v>
      </c>
      <c r="I256" s="19">
        <v>0.25835919323158002</v>
      </c>
      <c r="J256" s="19">
        <v>0.15267772082064801</v>
      </c>
      <c r="K256" s="19">
        <v>0.17186773372480699</v>
      </c>
      <c r="L256" s="20">
        <v>0.47722317536610198</v>
      </c>
      <c r="M256" s="15">
        <v>11</v>
      </c>
      <c r="N256" s="17">
        <v>3.492</v>
      </c>
      <c r="O256" s="17">
        <v>32.468000000000004</v>
      </c>
      <c r="P256" s="17">
        <v>20.530727272727301</v>
      </c>
      <c r="Q256" s="17">
        <v>24.064</v>
      </c>
      <c r="R256" s="17">
        <v>12.424599438943</v>
      </c>
      <c r="S256" s="17">
        <v>7.3423341384526397</v>
      </c>
      <c r="T256" s="17">
        <v>13.1883931342746</v>
      </c>
      <c r="U256" s="18">
        <v>27.873061411179901</v>
      </c>
    </row>
    <row r="257" spans="1:21" x14ac:dyDescent="0.3">
      <c r="A257" t="s">
        <v>533</v>
      </c>
      <c r="B257" t="s">
        <v>102</v>
      </c>
      <c r="C257" t="s">
        <v>307</v>
      </c>
      <c r="D257" s="15">
        <v>11</v>
      </c>
      <c r="E257" s="16">
        <v>6.6000000000000003E-2</v>
      </c>
      <c r="F257" s="16">
        <v>0.71</v>
      </c>
      <c r="G257" s="19">
        <v>0.27272727272727298</v>
      </c>
      <c r="H257" s="16">
        <v>0.28999999999999998</v>
      </c>
      <c r="I257" s="19">
        <v>0.182130223142174</v>
      </c>
      <c r="J257" s="19">
        <v>0.107630106032179</v>
      </c>
      <c r="K257" s="19">
        <v>0.165097166695094</v>
      </c>
      <c r="L257" s="20">
        <v>0.38035737875945203</v>
      </c>
      <c r="M257" s="15">
        <v>11</v>
      </c>
      <c r="N257" s="17">
        <v>3.492</v>
      </c>
      <c r="O257" s="17">
        <v>32.468000000000004</v>
      </c>
      <c r="P257" s="17">
        <v>20.530727272727301</v>
      </c>
      <c r="Q257" s="17">
        <v>24.064</v>
      </c>
      <c r="R257" s="17">
        <v>12.424599438943</v>
      </c>
      <c r="S257" s="17">
        <v>7.3423341384526397</v>
      </c>
      <c r="T257" s="17">
        <v>13.1883931342746</v>
      </c>
      <c r="U257" s="18">
        <v>27.873061411179901</v>
      </c>
    </row>
    <row r="258" spans="1:21" x14ac:dyDescent="0.3">
      <c r="A258" t="s">
        <v>533</v>
      </c>
      <c r="B258" t="s">
        <v>103</v>
      </c>
      <c r="C258" t="s">
        <v>307</v>
      </c>
      <c r="D258" s="15">
        <v>11</v>
      </c>
      <c r="E258" s="16">
        <v>6.6000000000000003E-2</v>
      </c>
      <c r="F258" s="16">
        <v>0.7</v>
      </c>
      <c r="G258" s="19">
        <v>0.27018181818181802</v>
      </c>
      <c r="H258" s="16">
        <v>0.28999999999999998</v>
      </c>
      <c r="I258" s="19">
        <v>0.17881432726815699</v>
      </c>
      <c r="J258" s="19">
        <v>0.105670572801752</v>
      </c>
      <c r="K258" s="19">
        <v>0.16451124538006601</v>
      </c>
      <c r="L258" s="20">
        <v>0.37585239098356998</v>
      </c>
      <c r="M258" s="15">
        <v>11</v>
      </c>
      <c r="N258" s="17">
        <v>3.492</v>
      </c>
      <c r="O258" s="17">
        <v>32.468000000000004</v>
      </c>
      <c r="P258" s="17">
        <v>20.530727272727301</v>
      </c>
      <c r="Q258" s="17">
        <v>24.064</v>
      </c>
      <c r="R258" s="17">
        <v>12.424599438943</v>
      </c>
      <c r="S258" s="17">
        <v>7.3423341384526397</v>
      </c>
      <c r="T258" s="17">
        <v>13.1883931342746</v>
      </c>
      <c r="U258" s="18">
        <v>27.873061411179901</v>
      </c>
    </row>
    <row r="259" spans="1:21" x14ac:dyDescent="0.3">
      <c r="A259" t="s">
        <v>533</v>
      </c>
      <c r="B259" t="s">
        <v>104</v>
      </c>
      <c r="C259" t="s">
        <v>307</v>
      </c>
      <c r="D259" s="15">
        <v>11</v>
      </c>
      <c r="E259" s="16">
        <v>8.5000000000000006E-2</v>
      </c>
      <c r="F259" s="16">
        <v>0.9</v>
      </c>
      <c r="G259" s="19">
        <v>0.341090909090909</v>
      </c>
      <c r="H259" s="16">
        <v>0.38</v>
      </c>
      <c r="I259" s="19">
        <v>0.23307099971702</v>
      </c>
      <c r="J259" s="19">
        <v>0.13773362805900999</v>
      </c>
      <c r="K259" s="19">
        <v>0.20335728103189901</v>
      </c>
      <c r="L259" s="20">
        <v>0.47882453714991902</v>
      </c>
      <c r="M259" s="15">
        <v>11</v>
      </c>
      <c r="N259" s="17">
        <v>3.492</v>
      </c>
      <c r="O259" s="17">
        <v>32.468000000000004</v>
      </c>
      <c r="P259" s="17">
        <v>20.530727272727301</v>
      </c>
      <c r="Q259" s="17">
        <v>24.064</v>
      </c>
      <c r="R259" s="17">
        <v>12.424599438943</v>
      </c>
      <c r="S259" s="17">
        <v>7.3423341384526397</v>
      </c>
      <c r="T259" s="17">
        <v>13.1883931342746</v>
      </c>
      <c r="U259" s="18">
        <v>27.873061411179901</v>
      </c>
    </row>
    <row r="260" spans="1:21" x14ac:dyDescent="0.3">
      <c r="A260" t="s">
        <v>533</v>
      </c>
      <c r="B260" t="s">
        <v>105</v>
      </c>
      <c r="C260" t="s">
        <v>307</v>
      </c>
      <c r="D260" s="15">
        <v>11</v>
      </c>
      <c r="E260" s="16">
        <v>8.3000000000000004E-2</v>
      </c>
      <c r="F260" s="16">
        <v>0.86</v>
      </c>
      <c r="G260" s="19">
        <v>0.33072727272727298</v>
      </c>
      <c r="H260" s="16">
        <v>0.37</v>
      </c>
      <c r="I260" s="19">
        <v>0.22163668058743799</v>
      </c>
      <c r="J260" s="19">
        <v>0.1309765014323</v>
      </c>
      <c r="K260" s="19">
        <v>0.19975077129497201</v>
      </c>
      <c r="L260" s="20">
        <v>0.46170377415957298</v>
      </c>
      <c r="M260" s="15">
        <v>11</v>
      </c>
      <c r="N260" s="17">
        <v>3.492</v>
      </c>
      <c r="O260" s="17">
        <v>32.468000000000004</v>
      </c>
      <c r="P260" s="17">
        <v>20.530727272727301</v>
      </c>
      <c r="Q260" s="17">
        <v>24.064</v>
      </c>
      <c r="R260" s="17">
        <v>12.424599438943</v>
      </c>
      <c r="S260" s="17">
        <v>7.3423341384526397</v>
      </c>
      <c r="T260" s="17">
        <v>13.1883931342746</v>
      </c>
      <c r="U260" s="18">
        <v>27.873061411179901</v>
      </c>
    </row>
    <row r="261" spans="1:21" x14ac:dyDescent="0.3">
      <c r="A261" t="s">
        <v>533</v>
      </c>
      <c r="B261" t="s">
        <v>106</v>
      </c>
      <c r="C261" t="s">
        <v>307</v>
      </c>
      <c r="D261" s="15">
        <v>11</v>
      </c>
      <c r="E261" s="16">
        <v>7.8E-2</v>
      </c>
      <c r="F261" s="16">
        <v>0.86</v>
      </c>
      <c r="G261" s="19">
        <v>0.320818181818182</v>
      </c>
      <c r="H261" s="16">
        <v>0.34</v>
      </c>
      <c r="I261" s="19">
        <v>0.22243597648843499</v>
      </c>
      <c r="J261" s="19">
        <v>0.13144884644506699</v>
      </c>
      <c r="K261" s="19">
        <v>0.18936933537311401</v>
      </c>
      <c r="L261" s="20">
        <v>0.45226702826324899</v>
      </c>
      <c r="M261" s="15">
        <v>11</v>
      </c>
      <c r="N261" s="17">
        <v>3.492</v>
      </c>
      <c r="O261" s="17">
        <v>32.468000000000004</v>
      </c>
      <c r="P261" s="17">
        <v>20.530727272727301</v>
      </c>
      <c r="Q261" s="17">
        <v>24.064</v>
      </c>
      <c r="R261" s="17">
        <v>12.424599438943</v>
      </c>
      <c r="S261" s="17">
        <v>7.3423341384526397</v>
      </c>
      <c r="T261" s="17">
        <v>13.1883931342746</v>
      </c>
      <c r="U261" s="18">
        <v>27.873061411179901</v>
      </c>
    </row>
    <row r="262" spans="1:21" x14ac:dyDescent="0.3">
      <c r="A262" t="s">
        <v>533</v>
      </c>
      <c r="B262" t="s">
        <v>107</v>
      </c>
      <c r="C262" t="s">
        <v>307</v>
      </c>
      <c r="D262" s="15">
        <v>11</v>
      </c>
      <c r="E262" s="16">
        <v>7.8E-2</v>
      </c>
      <c r="F262" s="16">
        <v>0.83</v>
      </c>
      <c r="G262" s="19">
        <v>0.31627272727272698</v>
      </c>
      <c r="H262" s="16">
        <v>0.34</v>
      </c>
      <c r="I262" s="19">
        <v>0.21441366136936801</v>
      </c>
      <c r="J262" s="19">
        <v>0.126708048284321</v>
      </c>
      <c r="K262" s="19">
        <v>0.18956467898840601</v>
      </c>
      <c r="L262" s="20">
        <v>0.44298077555704901</v>
      </c>
      <c r="M262" s="15">
        <v>11</v>
      </c>
      <c r="N262" s="17">
        <v>3.492</v>
      </c>
      <c r="O262" s="17">
        <v>32.468000000000004</v>
      </c>
      <c r="P262" s="17">
        <v>20.530727272727301</v>
      </c>
      <c r="Q262" s="17">
        <v>24.064</v>
      </c>
      <c r="R262" s="17">
        <v>12.424599438943</v>
      </c>
      <c r="S262" s="17">
        <v>7.3423341384526397</v>
      </c>
      <c r="T262" s="17">
        <v>13.1883931342746</v>
      </c>
      <c r="U262" s="18">
        <v>27.873061411179901</v>
      </c>
    </row>
    <row r="263" spans="1:21" x14ac:dyDescent="0.3">
      <c r="A263" t="s">
        <v>533</v>
      </c>
      <c r="B263" t="s">
        <v>108</v>
      </c>
      <c r="C263" t="s">
        <v>307</v>
      </c>
      <c r="D263" s="15">
        <v>11</v>
      </c>
      <c r="E263" s="16">
        <v>8.2000000000000003E-2</v>
      </c>
      <c r="F263" s="16">
        <v>0.86</v>
      </c>
      <c r="G263" s="19">
        <v>0.32700000000000001</v>
      </c>
      <c r="H263" s="16">
        <v>0.36</v>
      </c>
      <c r="I263" s="19">
        <v>0.221185442558953</v>
      </c>
      <c r="J263" s="19">
        <v>0.130709841698327</v>
      </c>
      <c r="K263" s="19">
        <v>0.19629015830167301</v>
      </c>
      <c r="L263" s="20">
        <v>0.45770984169832701</v>
      </c>
      <c r="M263" s="15">
        <v>11</v>
      </c>
      <c r="N263" s="17">
        <v>3.492</v>
      </c>
      <c r="O263" s="17">
        <v>32.468000000000004</v>
      </c>
      <c r="P263" s="17">
        <v>20.530727272727301</v>
      </c>
      <c r="Q263" s="17">
        <v>24.064</v>
      </c>
      <c r="R263" s="17">
        <v>12.424599438943</v>
      </c>
      <c r="S263" s="17">
        <v>7.3423341384526397</v>
      </c>
      <c r="T263" s="17">
        <v>13.1883931342746</v>
      </c>
      <c r="U263" s="18">
        <v>27.873061411179901</v>
      </c>
    </row>
    <row r="264" spans="1:21" x14ac:dyDescent="0.3">
      <c r="A264" t="s">
        <v>533</v>
      </c>
      <c r="B264" t="s">
        <v>109</v>
      </c>
      <c r="C264" t="s">
        <v>307</v>
      </c>
      <c r="D264" s="15">
        <v>11</v>
      </c>
      <c r="E264" s="16">
        <v>2.9000000000000001E-2</v>
      </c>
      <c r="F264" s="16">
        <v>0.28999999999999998</v>
      </c>
      <c r="G264" s="19">
        <v>0.16227272727272701</v>
      </c>
      <c r="H264" s="16">
        <v>0.19</v>
      </c>
      <c r="I264" s="19">
        <v>9.8027639887014406E-2</v>
      </c>
      <c r="J264" s="19">
        <v>5.7929568706932999E-2</v>
      </c>
      <c r="K264" s="19">
        <v>0.104343158565794</v>
      </c>
      <c r="L264" s="20">
        <v>0.22020229597966001</v>
      </c>
      <c r="M264" s="15">
        <v>11</v>
      </c>
      <c r="N264" s="17">
        <v>3.492</v>
      </c>
      <c r="O264" s="17">
        <v>32.468000000000004</v>
      </c>
      <c r="P264" s="17">
        <v>20.530727272727301</v>
      </c>
      <c r="Q264" s="17">
        <v>24.064</v>
      </c>
      <c r="R264" s="17">
        <v>12.424599438943</v>
      </c>
      <c r="S264" s="17">
        <v>7.3423341384526397</v>
      </c>
      <c r="T264" s="17">
        <v>13.1883931342746</v>
      </c>
      <c r="U264" s="18">
        <v>27.873061411179901</v>
      </c>
    </row>
    <row r="265" spans="1:21" x14ac:dyDescent="0.3">
      <c r="A265" t="s">
        <v>533</v>
      </c>
      <c r="B265" t="s">
        <v>110</v>
      </c>
      <c r="C265" t="s">
        <v>307</v>
      </c>
      <c r="D265" s="15">
        <v>11</v>
      </c>
      <c r="E265" s="16">
        <v>2.3E-2</v>
      </c>
      <c r="F265" s="16">
        <v>3.8</v>
      </c>
      <c r="G265" s="19">
        <v>1.32518181818182</v>
      </c>
      <c r="H265" s="16">
        <v>0.87</v>
      </c>
      <c r="I265" s="19">
        <v>1.5350123659555199</v>
      </c>
      <c r="J265" s="19">
        <v>0.90711767030302104</v>
      </c>
      <c r="K265" s="19">
        <v>0.41806414787879698</v>
      </c>
      <c r="L265" s="20">
        <v>2.2322994884848399</v>
      </c>
      <c r="M265" s="15">
        <v>11</v>
      </c>
      <c r="N265" s="17">
        <v>3.492</v>
      </c>
      <c r="O265" s="17">
        <v>308.642</v>
      </c>
      <c r="P265" s="17">
        <v>148.59363636363599</v>
      </c>
      <c r="Q265" s="17">
        <v>111.111</v>
      </c>
      <c r="R265" s="17">
        <v>141.54567161328001</v>
      </c>
      <c r="S265" s="17">
        <v>83.646609449552599</v>
      </c>
      <c r="T265" s="17">
        <v>64.947026914083693</v>
      </c>
      <c r="U265" s="18">
        <v>232.24024581318901</v>
      </c>
    </row>
    <row r="266" spans="1:21" x14ac:dyDescent="0.3">
      <c r="A266" t="s">
        <v>533</v>
      </c>
      <c r="B266" t="s">
        <v>111</v>
      </c>
      <c r="C266" t="s">
        <v>307</v>
      </c>
      <c r="D266" s="15">
        <v>11</v>
      </c>
      <c r="E266" s="16">
        <v>7.4999999999999997E-2</v>
      </c>
      <c r="F266" s="16">
        <v>0.83</v>
      </c>
      <c r="G266" s="19">
        <v>0.30836363636363601</v>
      </c>
      <c r="H266" s="16">
        <v>0.32</v>
      </c>
      <c r="I266" s="19">
        <v>0.214425871912544</v>
      </c>
      <c r="J266" s="19">
        <v>0.12671526412161599</v>
      </c>
      <c r="K266" s="19">
        <v>0.18164837224201999</v>
      </c>
      <c r="L266" s="20">
        <v>0.435078900485252</v>
      </c>
      <c r="M266" s="15">
        <v>11</v>
      </c>
      <c r="N266" s="17">
        <v>3.492</v>
      </c>
      <c r="O266" s="17">
        <v>32.468000000000004</v>
      </c>
      <c r="P266" s="17">
        <v>20.530727272727301</v>
      </c>
      <c r="Q266" s="17">
        <v>24.064</v>
      </c>
      <c r="R266" s="17">
        <v>12.424599438943</v>
      </c>
      <c r="S266" s="17">
        <v>7.3423341384526397</v>
      </c>
      <c r="T266" s="17">
        <v>13.1883931342746</v>
      </c>
      <c r="U266" s="18">
        <v>27.873061411179901</v>
      </c>
    </row>
    <row r="267" spans="1:21" x14ac:dyDescent="0.3">
      <c r="A267" t="s">
        <v>533</v>
      </c>
      <c r="B267" t="s">
        <v>112</v>
      </c>
      <c r="C267" t="s">
        <v>307</v>
      </c>
      <c r="D267" s="15">
        <v>11</v>
      </c>
      <c r="E267" s="16">
        <v>7.2999999999999995E-2</v>
      </c>
      <c r="F267" s="16">
        <v>0.79</v>
      </c>
      <c r="G267" s="19">
        <v>0.29981818181818198</v>
      </c>
      <c r="H267" s="16">
        <v>0.32</v>
      </c>
      <c r="I267" s="19">
        <v>0.203089545856904</v>
      </c>
      <c r="J267" s="19">
        <v>0.12001604663682</v>
      </c>
      <c r="K267" s="19">
        <v>0.17980213518136201</v>
      </c>
      <c r="L267" s="20">
        <v>0.41983422845500201</v>
      </c>
      <c r="M267" s="15">
        <v>11</v>
      </c>
      <c r="N267" s="17">
        <v>3.492</v>
      </c>
      <c r="O267" s="17">
        <v>32.468000000000004</v>
      </c>
      <c r="P267" s="17">
        <v>20.530727272727301</v>
      </c>
      <c r="Q267" s="17">
        <v>24.064</v>
      </c>
      <c r="R267" s="17">
        <v>12.424599438943</v>
      </c>
      <c r="S267" s="17">
        <v>7.3423341384526397</v>
      </c>
      <c r="T267" s="17">
        <v>13.1883931342746</v>
      </c>
      <c r="U267" s="18">
        <v>27.873061411179901</v>
      </c>
    </row>
    <row r="268" spans="1:21" x14ac:dyDescent="0.3">
      <c r="A268" t="s">
        <v>533</v>
      </c>
      <c r="B268" t="s">
        <v>113</v>
      </c>
      <c r="C268" t="s">
        <v>307</v>
      </c>
      <c r="D268" s="15">
        <v>11</v>
      </c>
      <c r="E268" s="16">
        <v>7.8E-2</v>
      </c>
      <c r="F268" s="16">
        <v>0.84</v>
      </c>
      <c r="G268" s="19">
        <v>0.318</v>
      </c>
      <c r="H268" s="16">
        <v>0.35</v>
      </c>
      <c r="I268" s="19">
        <v>0.21705298892205999</v>
      </c>
      <c r="J268" s="19">
        <v>0.128267762534098</v>
      </c>
      <c r="K268" s="19">
        <v>0.18973223746590201</v>
      </c>
      <c r="L268" s="20">
        <v>0.446267762534098</v>
      </c>
      <c r="M268" s="15">
        <v>11</v>
      </c>
      <c r="N268" s="17">
        <v>3.492</v>
      </c>
      <c r="O268" s="17">
        <v>32.468000000000004</v>
      </c>
      <c r="P268" s="17">
        <v>20.530727272727301</v>
      </c>
      <c r="Q268" s="17">
        <v>24.064</v>
      </c>
      <c r="R268" s="17">
        <v>12.424599438943</v>
      </c>
      <c r="S268" s="17">
        <v>7.3423341384526397</v>
      </c>
      <c r="T268" s="17">
        <v>13.1883931342746</v>
      </c>
      <c r="U268" s="18">
        <v>27.873061411179901</v>
      </c>
    </row>
    <row r="269" spans="1:21" x14ac:dyDescent="0.3">
      <c r="A269" t="s">
        <v>533</v>
      </c>
      <c r="B269" t="s">
        <v>114</v>
      </c>
      <c r="C269" t="s">
        <v>307</v>
      </c>
      <c r="D269" s="15">
        <v>11</v>
      </c>
      <c r="E269" s="16">
        <v>8.3000000000000004E-2</v>
      </c>
      <c r="F269" s="16">
        <v>0.87</v>
      </c>
      <c r="G269" s="19">
        <v>0.33172727272727298</v>
      </c>
      <c r="H269" s="16">
        <v>0.36</v>
      </c>
      <c r="I269" s="19">
        <v>0.22405628351335799</v>
      </c>
      <c r="J269" s="19">
        <v>0.13240636911147799</v>
      </c>
      <c r="K269" s="19">
        <v>0.19932090361579399</v>
      </c>
      <c r="L269" s="20">
        <v>0.464133641838751</v>
      </c>
      <c r="M269" s="15">
        <v>11</v>
      </c>
      <c r="N269" s="17">
        <v>3.492</v>
      </c>
      <c r="O269" s="17">
        <v>32.468000000000004</v>
      </c>
      <c r="P269" s="17">
        <v>20.530727272727301</v>
      </c>
      <c r="Q269" s="17">
        <v>24.064</v>
      </c>
      <c r="R269" s="17">
        <v>12.424599438943</v>
      </c>
      <c r="S269" s="17">
        <v>7.3423341384526397</v>
      </c>
      <c r="T269" s="17">
        <v>13.1883931342746</v>
      </c>
      <c r="U269" s="18">
        <v>27.873061411179901</v>
      </c>
    </row>
    <row r="270" spans="1:21" x14ac:dyDescent="0.3">
      <c r="A270" t="s">
        <v>533</v>
      </c>
      <c r="B270" t="s">
        <v>115</v>
      </c>
      <c r="C270" t="s">
        <v>307</v>
      </c>
      <c r="D270" s="15">
        <v>11</v>
      </c>
      <c r="E270" s="16">
        <v>0.03</v>
      </c>
      <c r="F270" s="16">
        <v>0.28999999999999998</v>
      </c>
      <c r="G270" s="19">
        <v>0.162636363636364</v>
      </c>
      <c r="H270" s="16">
        <v>0.19</v>
      </c>
      <c r="I270" s="19">
        <v>9.7501048945406496E-2</v>
      </c>
      <c r="J270" s="19">
        <v>5.7618379065241199E-2</v>
      </c>
      <c r="K270" s="19">
        <v>0.10501798457112201</v>
      </c>
      <c r="L270" s="20">
        <v>0.220254742701605</v>
      </c>
      <c r="M270" s="15">
        <v>11</v>
      </c>
      <c r="N270" s="17">
        <v>3.492</v>
      </c>
      <c r="O270" s="17">
        <v>32.468000000000004</v>
      </c>
      <c r="P270" s="17">
        <v>20.530727272727301</v>
      </c>
      <c r="Q270" s="17">
        <v>24.064</v>
      </c>
      <c r="R270" s="17">
        <v>12.424599438943</v>
      </c>
      <c r="S270" s="17">
        <v>7.3423341384526397</v>
      </c>
      <c r="T270" s="17">
        <v>13.1883931342746</v>
      </c>
      <c r="U270" s="18">
        <v>27.873061411179901</v>
      </c>
    </row>
    <row r="271" spans="1:21" x14ac:dyDescent="0.3">
      <c r="A271" t="s">
        <v>533</v>
      </c>
      <c r="B271" t="s">
        <v>116</v>
      </c>
      <c r="C271" t="s">
        <v>307</v>
      </c>
      <c r="D271" s="15">
        <v>11</v>
      </c>
      <c r="E271" s="16">
        <v>2.4E-2</v>
      </c>
      <c r="F271" s="16">
        <v>0.23</v>
      </c>
      <c r="G271" s="19">
        <v>0.14563636363636401</v>
      </c>
      <c r="H271" s="16">
        <v>0.19</v>
      </c>
      <c r="I271" s="19">
        <v>8.6077026815838301E-2</v>
      </c>
      <c r="J271" s="19">
        <v>5.0867337464860801E-2</v>
      </c>
      <c r="K271" s="19">
        <v>9.4769026171502804E-2</v>
      </c>
      <c r="L271" s="20">
        <v>0.196503701101225</v>
      </c>
      <c r="M271" s="15">
        <v>11</v>
      </c>
      <c r="N271" s="17">
        <v>3.492</v>
      </c>
      <c r="O271" s="17">
        <v>32.468000000000004</v>
      </c>
      <c r="P271" s="17">
        <v>20.530727272727301</v>
      </c>
      <c r="Q271" s="17">
        <v>24.064</v>
      </c>
      <c r="R271" s="17">
        <v>12.424599438943</v>
      </c>
      <c r="S271" s="17">
        <v>7.3423341384526397</v>
      </c>
      <c r="T271" s="17">
        <v>13.1883931342746</v>
      </c>
      <c r="U271" s="18">
        <v>27.873061411179901</v>
      </c>
    </row>
    <row r="272" spans="1:21" x14ac:dyDescent="0.3">
      <c r="A272" t="s">
        <v>533</v>
      </c>
      <c r="B272" t="s">
        <v>117</v>
      </c>
      <c r="C272" t="s">
        <v>307</v>
      </c>
      <c r="D272" s="15">
        <v>11</v>
      </c>
      <c r="E272" s="16">
        <v>6.4000000000000001E-2</v>
      </c>
      <c r="F272" s="16">
        <v>0.7</v>
      </c>
      <c r="G272" s="19">
        <v>0.26763636363636401</v>
      </c>
      <c r="H272" s="16">
        <v>0.27</v>
      </c>
      <c r="I272" s="19">
        <v>0.18093273486424299</v>
      </c>
      <c r="J272" s="19">
        <v>0.10692244868622899</v>
      </c>
      <c r="K272" s="19">
        <v>0.16071391495013401</v>
      </c>
      <c r="L272" s="20">
        <v>0.37455881232259303</v>
      </c>
      <c r="M272" s="15">
        <v>11</v>
      </c>
      <c r="N272" s="17">
        <v>3.492</v>
      </c>
      <c r="O272" s="17">
        <v>32.468000000000004</v>
      </c>
      <c r="P272" s="17">
        <v>20.530727272727301</v>
      </c>
      <c r="Q272" s="17">
        <v>24.064</v>
      </c>
      <c r="R272" s="17">
        <v>12.424599438943</v>
      </c>
      <c r="S272" s="17">
        <v>7.3423341384526397</v>
      </c>
      <c r="T272" s="17">
        <v>13.1883931342746</v>
      </c>
      <c r="U272" s="18">
        <v>27.873061411179901</v>
      </c>
    </row>
    <row r="273" spans="1:21" x14ac:dyDescent="0.3">
      <c r="A273" t="s">
        <v>533</v>
      </c>
      <c r="B273" t="s">
        <v>118</v>
      </c>
      <c r="C273" t="s">
        <v>307</v>
      </c>
      <c r="D273" s="15">
        <v>11</v>
      </c>
      <c r="E273" s="16">
        <v>7.0999999999999994E-2</v>
      </c>
      <c r="F273" s="16">
        <v>0.8</v>
      </c>
      <c r="G273" s="19">
        <v>0.29763636363636398</v>
      </c>
      <c r="H273" s="16">
        <v>0.31</v>
      </c>
      <c r="I273" s="19">
        <v>0.20669023814746201</v>
      </c>
      <c r="J273" s="19">
        <v>0.12214388070156799</v>
      </c>
      <c r="K273" s="19">
        <v>0.175492482934796</v>
      </c>
      <c r="L273" s="20">
        <v>0.41978024433793099</v>
      </c>
      <c r="M273" s="15">
        <v>11</v>
      </c>
      <c r="N273" s="17">
        <v>3.492</v>
      </c>
      <c r="O273" s="17">
        <v>32.468000000000004</v>
      </c>
      <c r="P273" s="17">
        <v>20.530727272727301</v>
      </c>
      <c r="Q273" s="17">
        <v>24.064</v>
      </c>
      <c r="R273" s="17">
        <v>12.424599438943</v>
      </c>
      <c r="S273" s="17">
        <v>7.3423341384526397</v>
      </c>
      <c r="T273" s="17">
        <v>13.1883931342746</v>
      </c>
      <c r="U273" s="18">
        <v>27.873061411179901</v>
      </c>
    </row>
    <row r="274" spans="1:21" x14ac:dyDescent="0.3">
      <c r="A274" t="s">
        <v>533</v>
      </c>
      <c r="B274" t="s">
        <v>119</v>
      </c>
      <c r="C274" t="s">
        <v>307</v>
      </c>
      <c r="D274" s="15">
        <v>11</v>
      </c>
      <c r="E274" s="16">
        <v>3.1E-2</v>
      </c>
      <c r="F274" s="16">
        <v>4.4000000000000004</v>
      </c>
      <c r="G274" s="19">
        <v>1.08372727272727</v>
      </c>
      <c r="H274" s="16">
        <v>0.21</v>
      </c>
      <c r="I274" s="19">
        <v>1.7225135756161201</v>
      </c>
      <c r="J274" s="19">
        <v>1.0179217682103601</v>
      </c>
      <c r="K274" s="19">
        <v>6.58055045169081E-2</v>
      </c>
      <c r="L274" s="20">
        <v>2.10164904093764</v>
      </c>
      <c r="M274" s="15">
        <v>11</v>
      </c>
      <c r="N274" s="17">
        <v>3.492</v>
      </c>
      <c r="O274" s="17">
        <v>308.642</v>
      </c>
      <c r="P274" s="17">
        <v>79.667545454545404</v>
      </c>
      <c r="Q274" s="17">
        <v>31.056000000000001</v>
      </c>
      <c r="R274" s="17">
        <v>115.673089381553</v>
      </c>
      <c r="S274" s="17">
        <v>68.357171371209603</v>
      </c>
      <c r="T274" s="17">
        <v>11.3103740833358</v>
      </c>
      <c r="U274" s="18">
        <v>148.02471682575501</v>
      </c>
    </row>
    <row r="275" spans="1:21" x14ac:dyDescent="0.3">
      <c r="A275" t="s">
        <v>533</v>
      </c>
      <c r="B275" t="s">
        <v>120</v>
      </c>
      <c r="C275" t="s">
        <v>307</v>
      </c>
      <c r="D275" s="15">
        <v>11</v>
      </c>
      <c r="E275" s="16">
        <v>2.1999999999999999E-2</v>
      </c>
      <c r="F275" s="16">
        <v>1.4</v>
      </c>
      <c r="G275" s="19">
        <v>0.25927272727272699</v>
      </c>
      <c r="H275" s="16">
        <v>0.19</v>
      </c>
      <c r="I275" s="19">
        <v>0.38671775002166398</v>
      </c>
      <c r="J275" s="19">
        <v>0.228531386615971</v>
      </c>
      <c r="K275" s="19">
        <v>3.0741340656755899E-2</v>
      </c>
      <c r="L275" s="20">
        <v>0.48780411388869899</v>
      </c>
      <c r="M275" s="15">
        <v>11</v>
      </c>
      <c r="N275" s="17">
        <v>3.492</v>
      </c>
      <c r="O275" s="17">
        <v>111.111</v>
      </c>
      <c r="P275" s="17">
        <v>29.621636363636402</v>
      </c>
      <c r="Q275" s="17">
        <v>30.303000000000001</v>
      </c>
      <c r="R275" s="17">
        <v>29.581531989647601</v>
      </c>
      <c r="S275" s="17">
        <v>17.481247042423501</v>
      </c>
      <c r="T275" s="17">
        <v>12.140389321212901</v>
      </c>
      <c r="U275" s="18">
        <v>47.102883406059902</v>
      </c>
    </row>
    <row r="276" spans="1:21" x14ac:dyDescent="0.3">
      <c r="A276" t="s">
        <v>533</v>
      </c>
      <c r="B276" t="s">
        <v>121</v>
      </c>
      <c r="C276" t="s">
        <v>307</v>
      </c>
      <c r="D276" s="15">
        <v>11</v>
      </c>
      <c r="E276" s="16">
        <v>2.3E-2</v>
      </c>
      <c r="F276" s="16">
        <v>0.22</v>
      </c>
      <c r="G276" s="19">
        <v>0.142272727272727</v>
      </c>
      <c r="H276" s="16">
        <v>0.19</v>
      </c>
      <c r="I276" s="19">
        <v>8.4286524319242107E-2</v>
      </c>
      <c r="J276" s="19">
        <v>4.98092375502239E-2</v>
      </c>
      <c r="K276" s="19">
        <v>9.2463489722503303E-2</v>
      </c>
      <c r="L276" s="20">
        <v>0.19208196482295101</v>
      </c>
      <c r="M276" s="15">
        <v>11</v>
      </c>
      <c r="N276" s="17">
        <v>3.492</v>
      </c>
      <c r="O276" s="17">
        <v>32.468000000000004</v>
      </c>
      <c r="P276" s="17">
        <v>20.530727272727301</v>
      </c>
      <c r="Q276" s="17">
        <v>24.064</v>
      </c>
      <c r="R276" s="17">
        <v>12.424599438943</v>
      </c>
      <c r="S276" s="17">
        <v>7.3423341384526397</v>
      </c>
      <c r="T276" s="17">
        <v>13.1883931342746</v>
      </c>
      <c r="U276" s="18">
        <v>27.873061411179901</v>
      </c>
    </row>
    <row r="277" spans="1:21" x14ac:dyDescent="0.3">
      <c r="A277" t="s">
        <v>533</v>
      </c>
      <c r="B277" t="s">
        <v>122</v>
      </c>
      <c r="C277" t="s">
        <v>307</v>
      </c>
      <c r="D277" s="15">
        <v>11</v>
      </c>
      <c r="E277" s="16">
        <v>5.8999999999999997E-2</v>
      </c>
      <c r="F277" s="16">
        <v>0.64</v>
      </c>
      <c r="G277" s="19">
        <v>0.24781818181818199</v>
      </c>
      <c r="H277" s="16">
        <v>0.26</v>
      </c>
      <c r="I277" s="19">
        <v>0.16451311083425399</v>
      </c>
      <c r="J277" s="19">
        <v>9.7219249267335106E-2</v>
      </c>
      <c r="K277" s="19">
        <v>0.150598932550847</v>
      </c>
      <c r="L277" s="20">
        <v>0.34503743108551699</v>
      </c>
      <c r="M277" s="15">
        <v>11</v>
      </c>
      <c r="N277" s="17">
        <v>3.492</v>
      </c>
      <c r="O277" s="17">
        <v>32.468000000000004</v>
      </c>
      <c r="P277" s="17">
        <v>20.530727272727301</v>
      </c>
      <c r="Q277" s="17">
        <v>24.064</v>
      </c>
      <c r="R277" s="17">
        <v>12.424599438943</v>
      </c>
      <c r="S277" s="17">
        <v>7.3423341384526397</v>
      </c>
      <c r="T277" s="17">
        <v>13.1883931342746</v>
      </c>
      <c r="U277" s="18">
        <v>27.873061411179901</v>
      </c>
    </row>
    <row r="278" spans="1:21" x14ac:dyDescent="0.3">
      <c r="A278" t="s">
        <v>533</v>
      </c>
      <c r="B278" t="s">
        <v>123</v>
      </c>
      <c r="C278" t="s">
        <v>307</v>
      </c>
      <c r="D278" s="15">
        <v>11</v>
      </c>
      <c r="E278" s="16">
        <v>2.5999999999999999E-2</v>
      </c>
      <c r="F278" s="16">
        <v>0.65</v>
      </c>
      <c r="G278" s="19">
        <v>0.21745454545454501</v>
      </c>
      <c r="H278" s="16">
        <v>0.19</v>
      </c>
      <c r="I278" s="19">
        <v>0.17509561024558201</v>
      </c>
      <c r="J278" s="19">
        <v>0.103472991859181</v>
      </c>
      <c r="K278" s="19">
        <v>0.11398155359536399</v>
      </c>
      <c r="L278" s="20">
        <v>0.32092753731372697</v>
      </c>
      <c r="M278" s="15">
        <v>11</v>
      </c>
      <c r="N278" s="17">
        <v>3.492</v>
      </c>
      <c r="O278" s="17">
        <v>32.468000000000004</v>
      </c>
      <c r="P278" s="17">
        <v>20.530727272727301</v>
      </c>
      <c r="Q278" s="17">
        <v>24.064</v>
      </c>
      <c r="R278" s="17">
        <v>12.424599438943</v>
      </c>
      <c r="S278" s="17">
        <v>7.3423341384526397</v>
      </c>
      <c r="T278" s="17">
        <v>13.1883931342746</v>
      </c>
      <c r="U278" s="18">
        <v>27.873061411179901</v>
      </c>
    </row>
    <row r="279" spans="1:21" x14ac:dyDescent="0.3">
      <c r="A279" t="s">
        <v>533</v>
      </c>
      <c r="B279" t="s">
        <v>124</v>
      </c>
      <c r="C279" t="s">
        <v>307</v>
      </c>
      <c r="D279" s="15">
        <v>11</v>
      </c>
      <c r="E279" s="16">
        <v>8.3000000000000004E-2</v>
      </c>
      <c r="F279" s="16">
        <v>0.77</v>
      </c>
      <c r="G279" s="19">
        <v>0.34118181818181798</v>
      </c>
      <c r="H279" s="16">
        <v>0.36</v>
      </c>
      <c r="I279" s="19">
        <v>0.20369919890947899</v>
      </c>
      <c r="J279" s="19">
        <v>0.12037632194730701</v>
      </c>
      <c r="K279" s="19">
        <v>0.22080549623451201</v>
      </c>
      <c r="L279" s="20">
        <v>0.46155814012912499</v>
      </c>
      <c r="M279" s="15">
        <v>11</v>
      </c>
      <c r="N279" s="17">
        <v>3.492</v>
      </c>
      <c r="O279" s="17">
        <v>32.468000000000004</v>
      </c>
      <c r="P279" s="17">
        <v>20.530727272727301</v>
      </c>
      <c r="Q279" s="17">
        <v>24.064</v>
      </c>
      <c r="R279" s="17">
        <v>12.424599438943</v>
      </c>
      <c r="S279" s="17">
        <v>7.3423341384526397</v>
      </c>
      <c r="T279" s="17">
        <v>13.1883931342746</v>
      </c>
      <c r="U279" s="18">
        <v>27.873061411179901</v>
      </c>
    </row>
    <row r="280" spans="1:21" x14ac:dyDescent="0.3">
      <c r="A280" t="s">
        <v>533</v>
      </c>
      <c r="B280" t="s">
        <v>125</v>
      </c>
      <c r="C280" t="s">
        <v>307</v>
      </c>
      <c r="D280" s="15">
        <v>11</v>
      </c>
      <c r="E280" s="16">
        <v>5.2999999999999999E-2</v>
      </c>
      <c r="F280" s="16">
        <v>0.6</v>
      </c>
      <c r="G280" s="19">
        <v>0.230454545454545</v>
      </c>
      <c r="H280" s="16">
        <v>0.23</v>
      </c>
      <c r="I280" s="19">
        <v>0.15351245137536099</v>
      </c>
      <c r="J280" s="19">
        <v>9.0718394419865497E-2</v>
      </c>
      <c r="K280" s="19">
        <v>0.13973615103468001</v>
      </c>
      <c r="L280" s="20">
        <v>0.32117293987441098</v>
      </c>
      <c r="M280" s="15">
        <v>11</v>
      </c>
      <c r="N280" s="17">
        <v>3.492</v>
      </c>
      <c r="O280" s="17">
        <v>32.468000000000004</v>
      </c>
      <c r="P280" s="17">
        <v>20.530727272727301</v>
      </c>
      <c r="Q280" s="17">
        <v>24.064</v>
      </c>
      <c r="R280" s="17">
        <v>12.424599438943</v>
      </c>
      <c r="S280" s="17">
        <v>7.3423341384526397</v>
      </c>
      <c r="T280" s="17">
        <v>13.1883931342746</v>
      </c>
      <c r="U280" s="18">
        <v>27.873061411179901</v>
      </c>
    </row>
    <row r="281" spans="1:21" x14ac:dyDescent="0.3">
      <c r="A281" t="s">
        <v>533</v>
      </c>
      <c r="B281" t="s">
        <v>126</v>
      </c>
      <c r="C281" t="s">
        <v>307</v>
      </c>
      <c r="D281" s="15">
        <v>11</v>
      </c>
      <c r="E281" s="16">
        <v>5.5E-2</v>
      </c>
      <c r="F281" s="16">
        <v>0.6</v>
      </c>
      <c r="G281" s="19">
        <v>0.234636363636364</v>
      </c>
      <c r="H281" s="16">
        <v>0.24</v>
      </c>
      <c r="I281" s="19">
        <v>0.15390404330443899</v>
      </c>
      <c r="J281" s="19">
        <v>9.0949806209302694E-2</v>
      </c>
      <c r="K281" s="19">
        <v>0.14368655742706099</v>
      </c>
      <c r="L281" s="20">
        <v>0.32558616984566602</v>
      </c>
      <c r="M281" s="15">
        <v>11</v>
      </c>
      <c r="N281" s="17">
        <v>3.492</v>
      </c>
      <c r="O281" s="17">
        <v>32.468000000000004</v>
      </c>
      <c r="P281" s="17">
        <v>20.530727272727301</v>
      </c>
      <c r="Q281" s="17">
        <v>24.064</v>
      </c>
      <c r="R281" s="17">
        <v>12.424599438943</v>
      </c>
      <c r="S281" s="17">
        <v>7.3423341384526397</v>
      </c>
      <c r="T281" s="17">
        <v>13.1883931342746</v>
      </c>
      <c r="U281" s="18">
        <v>27.873061411179901</v>
      </c>
    </row>
    <row r="282" spans="1:21" x14ac:dyDescent="0.3">
      <c r="A282" t="s">
        <v>533</v>
      </c>
      <c r="B282" t="s">
        <v>127</v>
      </c>
      <c r="C282" t="s">
        <v>307</v>
      </c>
      <c r="D282" s="15">
        <v>11</v>
      </c>
      <c r="E282" s="16">
        <v>5.7000000000000002E-2</v>
      </c>
      <c r="F282" s="16">
        <v>0.62</v>
      </c>
      <c r="G282" s="19">
        <v>0.24090909090909099</v>
      </c>
      <c r="H282" s="16">
        <v>0.26</v>
      </c>
      <c r="I282" s="19">
        <v>0.158580234925702</v>
      </c>
      <c r="J282" s="19">
        <v>9.3713208083743296E-2</v>
      </c>
      <c r="K282" s="19">
        <v>0.14719588282534801</v>
      </c>
      <c r="L282" s="20">
        <v>0.33462229899283402</v>
      </c>
      <c r="M282" s="15">
        <v>11</v>
      </c>
      <c r="N282" s="17">
        <v>3.492</v>
      </c>
      <c r="O282" s="17">
        <v>32.468000000000004</v>
      </c>
      <c r="P282" s="17">
        <v>20.530727272727301</v>
      </c>
      <c r="Q282" s="17">
        <v>24.064</v>
      </c>
      <c r="R282" s="17">
        <v>12.424599438943</v>
      </c>
      <c r="S282" s="17">
        <v>7.3423341384526397</v>
      </c>
      <c r="T282" s="17">
        <v>13.1883931342746</v>
      </c>
      <c r="U282" s="18">
        <v>27.873061411179901</v>
      </c>
    </row>
    <row r="283" spans="1:21" x14ac:dyDescent="0.3">
      <c r="A283" t="s">
        <v>533</v>
      </c>
      <c r="B283" t="s">
        <v>128</v>
      </c>
      <c r="C283" t="s">
        <v>307</v>
      </c>
      <c r="D283" s="15">
        <v>11</v>
      </c>
      <c r="E283" s="16">
        <v>5.5E-2</v>
      </c>
      <c r="F283" s="16">
        <v>0.59</v>
      </c>
      <c r="G283" s="19">
        <v>0.23018181818181799</v>
      </c>
      <c r="H283" s="16">
        <v>0.24</v>
      </c>
      <c r="I283" s="19">
        <v>0.150084521641519</v>
      </c>
      <c r="J283" s="19">
        <v>8.8692654625782505E-2</v>
      </c>
      <c r="K283" s="19">
        <v>0.141489163556036</v>
      </c>
      <c r="L283" s="20">
        <v>0.31887447280760101</v>
      </c>
      <c r="M283" s="15">
        <v>11</v>
      </c>
      <c r="N283" s="17">
        <v>3.492</v>
      </c>
      <c r="O283" s="17">
        <v>32.468000000000004</v>
      </c>
      <c r="P283" s="17">
        <v>20.530727272727301</v>
      </c>
      <c r="Q283" s="17">
        <v>24.064</v>
      </c>
      <c r="R283" s="17">
        <v>12.424599438943</v>
      </c>
      <c r="S283" s="17">
        <v>7.3423341384526397</v>
      </c>
      <c r="T283" s="17">
        <v>13.1883931342746</v>
      </c>
      <c r="U283" s="18">
        <v>27.873061411179901</v>
      </c>
    </row>
    <row r="284" spans="1:21" x14ac:dyDescent="0.3">
      <c r="A284" t="s">
        <v>533</v>
      </c>
      <c r="B284" t="s">
        <v>129</v>
      </c>
      <c r="C284" t="s">
        <v>307</v>
      </c>
      <c r="D284" s="15">
        <v>11</v>
      </c>
      <c r="E284" s="16">
        <v>5.7000000000000002E-2</v>
      </c>
      <c r="F284" s="16">
        <v>0.64</v>
      </c>
      <c r="G284" s="19">
        <v>0.248181818181818</v>
      </c>
      <c r="H284" s="16">
        <v>0.26</v>
      </c>
      <c r="I284" s="19">
        <v>0.165453811187182</v>
      </c>
      <c r="J284" s="19">
        <v>9.7775157435585999E-2</v>
      </c>
      <c r="K284" s="19">
        <v>0.15040666074623199</v>
      </c>
      <c r="L284" s="20">
        <v>0.34595697561740402</v>
      </c>
      <c r="M284" s="15">
        <v>11</v>
      </c>
      <c r="N284" s="17">
        <v>3.492</v>
      </c>
      <c r="O284" s="17">
        <v>32.468000000000004</v>
      </c>
      <c r="P284" s="17">
        <v>20.530727272727301</v>
      </c>
      <c r="Q284" s="17">
        <v>24.064</v>
      </c>
      <c r="R284" s="17">
        <v>12.424599438943</v>
      </c>
      <c r="S284" s="17">
        <v>7.3423341384526397</v>
      </c>
      <c r="T284" s="17">
        <v>13.1883931342746</v>
      </c>
      <c r="U284" s="18">
        <v>27.873061411179901</v>
      </c>
    </row>
    <row r="285" spans="1:21" x14ac:dyDescent="0.3">
      <c r="A285" t="s">
        <v>533</v>
      </c>
      <c r="B285" t="s">
        <v>130</v>
      </c>
      <c r="C285" t="s">
        <v>307</v>
      </c>
      <c r="D285" s="15">
        <v>11</v>
      </c>
      <c r="E285" s="16">
        <v>6.0999999999999999E-2</v>
      </c>
      <c r="F285" s="16">
        <v>0.69</v>
      </c>
      <c r="G285" s="19">
        <v>0.26127272727272699</v>
      </c>
      <c r="H285" s="16">
        <v>0.27</v>
      </c>
      <c r="I285" s="19">
        <v>0.17767728662330001</v>
      </c>
      <c r="J285" s="19">
        <v>0.104998637067762</v>
      </c>
      <c r="K285" s="19">
        <v>0.15627409020496599</v>
      </c>
      <c r="L285" s="20">
        <v>0.36627136434048901</v>
      </c>
      <c r="M285" s="15">
        <v>11</v>
      </c>
      <c r="N285" s="17">
        <v>3.492</v>
      </c>
      <c r="O285" s="17">
        <v>32.468000000000004</v>
      </c>
      <c r="P285" s="17">
        <v>20.530727272727301</v>
      </c>
      <c r="Q285" s="17">
        <v>24.064</v>
      </c>
      <c r="R285" s="17">
        <v>12.424599438943</v>
      </c>
      <c r="S285" s="17">
        <v>7.3423341384526397</v>
      </c>
      <c r="T285" s="17">
        <v>13.1883931342746</v>
      </c>
      <c r="U285" s="18">
        <v>27.873061411179901</v>
      </c>
    </row>
    <row r="286" spans="1:21" x14ac:dyDescent="0.3">
      <c r="A286" t="s">
        <v>533</v>
      </c>
      <c r="B286" t="s">
        <v>131</v>
      </c>
      <c r="C286" t="s">
        <v>307</v>
      </c>
      <c r="D286" s="15">
        <v>11</v>
      </c>
      <c r="E286" s="16">
        <v>6.4000000000000001E-2</v>
      </c>
      <c r="F286" s="16">
        <v>0.62</v>
      </c>
      <c r="G286" s="19">
        <v>0.26336363636363602</v>
      </c>
      <c r="H286" s="16">
        <v>0.27</v>
      </c>
      <c r="I286" s="19">
        <v>0.16011887629337901</v>
      </c>
      <c r="J286" s="19">
        <v>9.4622470317608398E-2</v>
      </c>
      <c r="K286" s="19">
        <v>0.16874116604602801</v>
      </c>
      <c r="L286" s="20">
        <v>0.35798610668124498</v>
      </c>
      <c r="M286" s="15">
        <v>11</v>
      </c>
      <c r="N286" s="17">
        <v>3.492</v>
      </c>
      <c r="O286" s="17">
        <v>32.468000000000004</v>
      </c>
      <c r="P286" s="17">
        <v>20.530727272727301</v>
      </c>
      <c r="Q286" s="17">
        <v>24.064</v>
      </c>
      <c r="R286" s="17">
        <v>12.424599438943</v>
      </c>
      <c r="S286" s="17">
        <v>7.3423341384526397</v>
      </c>
      <c r="T286" s="17">
        <v>13.1883931342746</v>
      </c>
      <c r="U286" s="18">
        <v>27.873061411179901</v>
      </c>
    </row>
    <row r="287" spans="1:21" x14ac:dyDescent="0.3">
      <c r="A287" t="s">
        <v>533</v>
      </c>
      <c r="B287" t="s">
        <v>132</v>
      </c>
      <c r="C287" t="s">
        <v>307</v>
      </c>
      <c r="D287" s="15">
        <v>11</v>
      </c>
      <c r="E287" s="16">
        <v>0.06</v>
      </c>
      <c r="F287" s="16">
        <v>0.64</v>
      </c>
      <c r="G287" s="19">
        <v>0.285727272727273</v>
      </c>
      <c r="H287" s="16">
        <v>0.3</v>
      </c>
      <c r="I287" s="19">
        <v>0.174122997280136</v>
      </c>
      <c r="J287" s="19">
        <v>0.102898224888641</v>
      </c>
      <c r="K287" s="19">
        <v>0.18282904783863199</v>
      </c>
      <c r="L287" s="20">
        <v>0.38862549761591397</v>
      </c>
      <c r="M287" s="15">
        <v>11</v>
      </c>
      <c r="N287" s="17">
        <v>6.9829999999999997</v>
      </c>
      <c r="O287" s="17">
        <v>64.935000000000002</v>
      </c>
      <c r="P287" s="17">
        <v>41.061272727272701</v>
      </c>
      <c r="Q287" s="17">
        <v>48.128</v>
      </c>
      <c r="R287" s="17">
        <v>24.849240153738702</v>
      </c>
      <c r="S287" s="17">
        <v>14.684692668927299</v>
      </c>
      <c r="T287" s="17">
        <v>26.3765800583454</v>
      </c>
      <c r="U287" s="18">
        <v>55.745965396199999</v>
      </c>
    </row>
    <row r="288" spans="1:21" x14ac:dyDescent="0.3">
      <c r="A288" t="s">
        <v>533</v>
      </c>
      <c r="B288" t="s">
        <v>133</v>
      </c>
      <c r="C288" t="s">
        <v>307</v>
      </c>
      <c r="D288" s="15">
        <v>11</v>
      </c>
      <c r="E288" s="16">
        <v>7.6999999999999999E-2</v>
      </c>
      <c r="F288" s="16">
        <v>0.77</v>
      </c>
      <c r="G288" s="19">
        <v>0.41336363636363599</v>
      </c>
      <c r="H288" s="16">
        <v>0.38</v>
      </c>
      <c r="I288" s="19">
        <v>0.219787293867172</v>
      </c>
      <c r="J288" s="19">
        <v>0.12988360380464301</v>
      </c>
      <c r="K288" s="19">
        <v>0.28348003255899301</v>
      </c>
      <c r="L288" s="20">
        <v>0.54324724016827897</v>
      </c>
      <c r="M288" s="15">
        <v>11</v>
      </c>
      <c r="N288" s="17">
        <v>3.492</v>
      </c>
      <c r="O288" s="17">
        <v>32.468000000000004</v>
      </c>
      <c r="P288" s="17">
        <v>20.530727272727301</v>
      </c>
      <c r="Q288" s="17">
        <v>24.064</v>
      </c>
      <c r="R288" s="17">
        <v>12.424599438943</v>
      </c>
      <c r="S288" s="17">
        <v>7.3423341384526397</v>
      </c>
      <c r="T288" s="17">
        <v>13.1883931342746</v>
      </c>
      <c r="U288" s="18">
        <v>27.873061411179901</v>
      </c>
    </row>
    <row r="289" spans="1:21" x14ac:dyDescent="0.3">
      <c r="A289" t="s">
        <v>533</v>
      </c>
      <c r="B289" t="s">
        <v>134</v>
      </c>
      <c r="C289" t="s">
        <v>307</v>
      </c>
      <c r="D289" s="15">
        <v>11</v>
      </c>
      <c r="E289" s="16">
        <v>7.8E-2</v>
      </c>
      <c r="F289" s="16">
        <v>0.79</v>
      </c>
      <c r="G289" s="19">
        <v>0.42163636363636398</v>
      </c>
      <c r="H289" s="16">
        <v>0.39</v>
      </c>
      <c r="I289" s="19">
        <v>0.222875423825631</v>
      </c>
      <c r="J289" s="19">
        <v>0.13170853845379599</v>
      </c>
      <c r="K289" s="19">
        <v>0.28992782518256799</v>
      </c>
      <c r="L289" s="20">
        <v>0.55334490209015896</v>
      </c>
      <c r="M289" s="15">
        <v>11</v>
      </c>
      <c r="N289" s="17">
        <v>3.492</v>
      </c>
      <c r="O289" s="17">
        <v>32.468000000000004</v>
      </c>
      <c r="P289" s="17">
        <v>20.530727272727301</v>
      </c>
      <c r="Q289" s="17">
        <v>24.064</v>
      </c>
      <c r="R289" s="17">
        <v>12.424599438943</v>
      </c>
      <c r="S289" s="17">
        <v>7.3423341384526397</v>
      </c>
      <c r="T289" s="17">
        <v>13.1883931342746</v>
      </c>
      <c r="U289" s="18">
        <v>27.873061411179901</v>
      </c>
    </row>
    <row r="290" spans="1:21" x14ac:dyDescent="0.3">
      <c r="A290" t="s">
        <v>533</v>
      </c>
      <c r="B290" t="s">
        <v>135</v>
      </c>
      <c r="C290" t="s">
        <v>307</v>
      </c>
      <c r="D290" s="15">
        <v>11</v>
      </c>
      <c r="E290" s="16">
        <v>7.5999999999999998E-2</v>
      </c>
      <c r="F290" s="16">
        <v>0.77</v>
      </c>
      <c r="G290" s="19">
        <v>0.41236363636363599</v>
      </c>
      <c r="H290" s="16">
        <v>0.38</v>
      </c>
      <c r="I290" s="19">
        <v>0.21911059888890499</v>
      </c>
      <c r="J290" s="19">
        <v>0.129483709975899</v>
      </c>
      <c r="K290" s="19">
        <v>0.28287992638773701</v>
      </c>
      <c r="L290" s="20">
        <v>0.54184734633953502</v>
      </c>
      <c r="M290" s="15">
        <v>11</v>
      </c>
      <c r="N290" s="17">
        <v>3.492</v>
      </c>
      <c r="O290" s="17">
        <v>32.468000000000004</v>
      </c>
      <c r="P290" s="17">
        <v>20.530727272727301</v>
      </c>
      <c r="Q290" s="17">
        <v>24.064</v>
      </c>
      <c r="R290" s="17">
        <v>12.424599438943</v>
      </c>
      <c r="S290" s="17">
        <v>7.3423341384526397</v>
      </c>
      <c r="T290" s="17">
        <v>13.1883931342746</v>
      </c>
      <c r="U290" s="18">
        <v>27.873061411179901</v>
      </c>
    </row>
    <row r="291" spans="1:21" x14ac:dyDescent="0.3">
      <c r="A291" t="s">
        <v>533</v>
      </c>
      <c r="B291" t="s">
        <v>136</v>
      </c>
      <c r="C291" t="s">
        <v>307</v>
      </c>
      <c r="D291" s="15">
        <v>11</v>
      </c>
      <c r="E291" s="16">
        <v>7.1999999999999995E-2</v>
      </c>
      <c r="F291" s="16">
        <v>0.75</v>
      </c>
      <c r="G291" s="19">
        <v>0.40381818181818202</v>
      </c>
      <c r="H291" s="16">
        <v>0.38</v>
      </c>
      <c r="I291" s="19">
        <v>0.21589896626978899</v>
      </c>
      <c r="J291" s="19">
        <v>0.12758579125945399</v>
      </c>
      <c r="K291" s="19">
        <v>0.276232390558728</v>
      </c>
      <c r="L291" s="20">
        <v>0.53140397307763598</v>
      </c>
      <c r="M291" s="15">
        <v>11</v>
      </c>
      <c r="N291" s="17">
        <v>3.492</v>
      </c>
      <c r="O291" s="17">
        <v>32.468000000000004</v>
      </c>
      <c r="P291" s="17">
        <v>20.530727272727301</v>
      </c>
      <c r="Q291" s="17">
        <v>24.064</v>
      </c>
      <c r="R291" s="17">
        <v>12.424599438943</v>
      </c>
      <c r="S291" s="17">
        <v>7.3423341384526397</v>
      </c>
      <c r="T291" s="17">
        <v>13.1883931342746</v>
      </c>
      <c r="U291" s="18">
        <v>27.873061411179901</v>
      </c>
    </row>
    <row r="292" spans="1:21" x14ac:dyDescent="0.3">
      <c r="A292" t="s">
        <v>533</v>
      </c>
      <c r="B292" t="s">
        <v>137</v>
      </c>
      <c r="C292" t="s">
        <v>307</v>
      </c>
      <c r="D292" s="15">
        <v>11</v>
      </c>
      <c r="E292" s="16">
        <v>6.9000000000000006E-2</v>
      </c>
      <c r="F292" s="16">
        <v>0.71</v>
      </c>
      <c r="G292" s="19">
        <v>0.37263636363636399</v>
      </c>
      <c r="H292" s="16">
        <v>0.34</v>
      </c>
      <c r="I292" s="19">
        <v>0.19930492855284501</v>
      </c>
      <c r="J292" s="19">
        <v>0.117779521832207</v>
      </c>
      <c r="K292" s="19">
        <v>0.25485684180415602</v>
      </c>
      <c r="L292" s="20">
        <v>0.49041588546857101</v>
      </c>
      <c r="M292" s="15">
        <v>11</v>
      </c>
      <c r="N292" s="17">
        <v>3.492</v>
      </c>
      <c r="O292" s="17">
        <v>32.468000000000004</v>
      </c>
      <c r="P292" s="17">
        <v>20.530727272727301</v>
      </c>
      <c r="Q292" s="17">
        <v>24.064</v>
      </c>
      <c r="R292" s="17">
        <v>12.424599438943</v>
      </c>
      <c r="S292" s="17">
        <v>7.3423341384526397</v>
      </c>
      <c r="T292" s="17">
        <v>13.1883931342746</v>
      </c>
      <c r="U292" s="18">
        <v>27.873061411179901</v>
      </c>
    </row>
    <row r="293" spans="1:21" x14ac:dyDescent="0.3">
      <c r="A293" t="s">
        <v>533</v>
      </c>
      <c r="B293" t="s">
        <v>138</v>
      </c>
      <c r="C293" t="s">
        <v>307</v>
      </c>
      <c r="D293" s="15">
        <v>11</v>
      </c>
      <c r="E293" s="16">
        <v>5.2999999999999999E-2</v>
      </c>
      <c r="F293" s="16">
        <v>0.55000000000000004</v>
      </c>
      <c r="G293" s="19">
        <v>0.29390909090909101</v>
      </c>
      <c r="H293" s="16">
        <v>0.26</v>
      </c>
      <c r="I293" s="19">
        <v>0.149800169923438</v>
      </c>
      <c r="J293" s="19">
        <v>8.8524616586628399E-2</v>
      </c>
      <c r="K293" s="19">
        <v>0.20538447432246201</v>
      </c>
      <c r="L293" s="20">
        <v>0.38243370749571898</v>
      </c>
      <c r="M293" s="15">
        <v>11</v>
      </c>
      <c r="N293" s="17">
        <v>3.492</v>
      </c>
      <c r="O293" s="17">
        <v>32.468000000000004</v>
      </c>
      <c r="P293" s="17">
        <v>20.530727272727301</v>
      </c>
      <c r="Q293" s="17">
        <v>24.064</v>
      </c>
      <c r="R293" s="17">
        <v>12.424599438943</v>
      </c>
      <c r="S293" s="17">
        <v>7.3423341384526397</v>
      </c>
      <c r="T293" s="17">
        <v>13.1883931342746</v>
      </c>
      <c r="U293" s="18">
        <v>27.873061411179901</v>
      </c>
    </row>
    <row r="294" spans="1:21" x14ac:dyDescent="0.3">
      <c r="A294" t="s">
        <v>533</v>
      </c>
      <c r="B294" t="s">
        <v>139</v>
      </c>
      <c r="C294" t="s">
        <v>307</v>
      </c>
      <c r="D294" s="15">
        <v>11</v>
      </c>
      <c r="E294" s="16">
        <v>7.8E-2</v>
      </c>
      <c r="F294" s="16">
        <v>0.77</v>
      </c>
      <c r="G294" s="19">
        <v>0.41163636363636402</v>
      </c>
      <c r="H294" s="16">
        <v>0.38</v>
      </c>
      <c r="I294" s="19">
        <v>0.217231338773793</v>
      </c>
      <c r="J294" s="19">
        <v>0.12837315862444301</v>
      </c>
      <c r="K294" s="19">
        <v>0.28326320501191998</v>
      </c>
      <c r="L294" s="20">
        <v>0.54000952226080701</v>
      </c>
      <c r="M294" s="15">
        <v>11</v>
      </c>
      <c r="N294" s="17">
        <v>3.492</v>
      </c>
      <c r="O294" s="17">
        <v>32.468000000000004</v>
      </c>
      <c r="P294" s="17">
        <v>20.530727272727301</v>
      </c>
      <c r="Q294" s="17">
        <v>24.064</v>
      </c>
      <c r="R294" s="17">
        <v>12.424599438943</v>
      </c>
      <c r="S294" s="17">
        <v>7.3423341384526397</v>
      </c>
      <c r="T294" s="17">
        <v>13.1883931342746</v>
      </c>
      <c r="U294" s="18">
        <v>27.873061411179901</v>
      </c>
    </row>
    <row r="295" spans="1:21" x14ac:dyDescent="0.3">
      <c r="A295" t="s">
        <v>533</v>
      </c>
      <c r="B295" t="s">
        <v>140</v>
      </c>
      <c r="C295" t="s">
        <v>307</v>
      </c>
      <c r="D295" s="15">
        <v>11</v>
      </c>
      <c r="E295" s="16">
        <v>7.2999999999999995E-2</v>
      </c>
      <c r="F295" s="16">
        <v>0.75</v>
      </c>
      <c r="G295" s="19">
        <v>0.39390909090909099</v>
      </c>
      <c r="H295" s="16">
        <v>0.36</v>
      </c>
      <c r="I295" s="19">
        <v>0.212301886258909</v>
      </c>
      <c r="J295" s="19">
        <v>0.12546009187635401</v>
      </c>
      <c r="K295" s="19">
        <v>0.268448999032737</v>
      </c>
      <c r="L295" s="20">
        <v>0.51936918278544497</v>
      </c>
      <c r="M295" s="15">
        <v>11</v>
      </c>
      <c r="N295" s="17">
        <v>3.492</v>
      </c>
      <c r="O295" s="17">
        <v>32.468000000000004</v>
      </c>
      <c r="P295" s="17">
        <v>20.530727272727301</v>
      </c>
      <c r="Q295" s="17">
        <v>24.064</v>
      </c>
      <c r="R295" s="17">
        <v>12.424599438943</v>
      </c>
      <c r="S295" s="17">
        <v>7.3423341384526397</v>
      </c>
      <c r="T295" s="17">
        <v>13.1883931342746</v>
      </c>
      <c r="U295" s="18">
        <v>27.873061411179901</v>
      </c>
    </row>
    <row r="296" spans="1:21" x14ac:dyDescent="0.3">
      <c r="A296" t="s">
        <v>533</v>
      </c>
      <c r="B296" t="s">
        <v>141</v>
      </c>
      <c r="C296" t="s">
        <v>307</v>
      </c>
      <c r="D296" s="15">
        <v>11</v>
      </c>
      <c r="E296" s="16">
        <v>5.5E-2</v>
      </c>
      <c r="F296" s="16">
        <v>0.56999999999999995</v>
      </c>
      <c r="G296" s="19">
        <v>0.30409090909090902</v>
      </c>
      <c r="H296" s="16">
        <v>0.28000000000000003</v>
      </c>
      <c r="I296" s="19">
        <v>0.15541586440608601</v>
      </c>
      <c r="J296" s="19">
        <v>9.1843218970044493E-2</v>
      </c>
      <c r="K296" s="19">
        <v>0.212247690120865</v>
      </c>
      <c r="L296" s="20">
        <v>0.39593412806095402</v>
      </c>
      <c r="M296" s="15">
        <v>11</v>
      </c>
      <c r="N296" s="17">
        <v>3.492</v>
      </c>
      <c r="O296" s="17">
        <v>32.468000000000004</v>
      </c>
      <c r="P296" s="17">
        <v>20.530727272727301</v>
      </c>
      <c r="Q296" s="17">
        <v>24.064</v>
      </c>
      <c r="R296" s="17">
        <v>12.424599438943</v>
      </c>
      <c r="S296" s="17">
        <v>7.3423341384526397</v>
      </c>
      <c r="T296" s="17">
        <v>13.1883931342746</v>
      </c>
      <c r="U296" s="18">
        <v>27.873061411179901</v>
      </c>
    </row>
    <row r="297" spans="1:21" x14ac:dyDescent="0.3">
      <c r="A297" t="s">
        <v>533</v>
      </c>
      <c r="B297" t="s">
        <v>142</v>
      </c>
      <c r="C297" t="s">
        <v>307</v>
      </c>
      <c r="D297" s="15">
        <v>11</v>
      </c>
      <c r="E297" s="16">
        <v>6.0999999999999999E-2</v>
      </c>
      <c r="F297" s="16">
        <v>2</v>
      </c>
      <c r="G297" s="19">
        <v>0.50281818181818205</v>
      </c>
      <c r="H297" s="16">
        <v>0.41</v>
      </c>
      <c r="I297" s="19">
        <v>0.52321445281678103</v>
      </c>
      <c r="J297" s="19">
        <v>0.30919430099352102</v>
      </c>
      <c r="K297" s="19">
        <v>0.19362388082466001</v>
      </c>
      <c r="L297" s="20">
        <v>0.81201248281170302</v>
      </c>
      <c r="M297" s="15">
        <v>11</v>
      </c>
      <c r="N297" s="17">
        <v>3.492</v>
      </c>
      <c r="O297" s="17">
        <v>111.111</v>
      </c>
      <c r="P297" s="17">
        <v>29.621636363636402</v>
      </c>
      <c r="Q297" s="17">
        <v>30.303000000000001</v>
      </c>
      <c r="R297" s="17">
        <v>29.581531989647601</v>
      </c>
      <c r="S297" s="17">
        <v>17.481247042423501</v>
      </c>
      <c r="T297" s="17">
        <v>12.140389321212901</v>
      </c>
      <c r="U297" s="18">
        <v>47.102883406059902</v>
      </c>
    </row>
    <row r="298" spans="1:21" x14ac:dyDescent="0.3">
      <c r="A298" t="s">
        <v>533</v>
      </c>
      <c r="B298" t="s">
        <v>143</v>
      </c>
      <c r="C298" t="s">
        <v>307</v>
      </c>
      <c r="D298" s="15">
        <v>11</v>
      </c>
      <c r="E298" s="16">
        <v>7.0999999999999994E-2</v>
      </c>
      <c r="F298" s="16">
        <v>0.72</v>
      </c>
      <c r="G298" s="19">
        <v>0.38827272727272699</v>
      </c>
      <c r="H298" s="16">
        <v>0.37</v>
      </c>
      <c r="I298" s="19">
        <v>0.204921492727869</v>
      </c>
      <c r="J298" s="19">
        <v>0.12109863816153001</v>
      </c>
      <c r="K298" s="19">
        <v>0.267174089111197</v>
      </c>
      <c r="L298" s="20">
        <v>0.50937136543425798</v>
      </c>
      <c r="M298" s="15">
        <v>11</v>
      </c>
      <c r="N298" s="17">
        <v>3.492</v>
      </c>
      <c r="O298" s="17">
        <v>32.468000000000004</v>
      </c>
      <c r="P298" s="17">
        <v>20.530727272727301</v>
      </c>
      <c r="Q298" s="17">
        <v>24.064</v>
      </c>
      <c r="R298" s="17">
        <v>12.424599438943</v>
      </c>
      <c r="S298" s="17">
        <v>7.3423341384526397</v>
      </c>
      <c r="T298" s="17">
        <v>13.1883931342746</v>
      </c>
      <c r="U298" s="18">
        <v>27.873061411179901</v>
      </c>
    </row>
    <row r="299" spans="1:21" x14ac:dyDescent="0.3">
      <c r="A299" t="s">
        <v>533</v>
      </c>
      <c r="B299" t="s">
        <v>144</v>
      </c>
      <c r="C299" t="s">
        <v>307</v>
      </c>
      <c r="D299" s="15">
        <v>11</v>
      </c>
      <c r="E299" s="16">
        <v>6.7000000000000004E-2</v>
      </c>
      <c r="F299" s="16">
        <v>6</v>
      </c>
      <c r="G299" s="19">
        <v>0.87245454545454504</v>
      </c>
      <c r="H299" s="16">
        <v>0.35</v>
      </c>
      <c r="I299" s="19">
        <v>1.71133990566669</v>
      </c>
      <c r="J299" s="19">
        <v>1.0113186725754</v>
      </c>
      <c r="K299" s="19">
        <v>-0.138864127120853</v>
      </c>
      <c r="L299" s="20">
        <v>1.88377321802994</v>
      </c>
      <c r="M299" s="15">
        <v>11</v>
      </c>
      <c r="N299" s="17">
        <v>3.492</v>
      </c>
      <c r="O299" s="17">
        <v>119.681</v>
      </c>
      <c r="P299" s="17">
        <v>29.234818181818198</v>
      </c>
      <c r="Q299" s="17">
        <v>30.303000000000001</v>
      </c>
      <c r="R299" s="17">
        <v>32.4492129760282</v>
      </c>
      <c r="S299" s="17">
        <v>19.1759070681221</v>
      </c>
      <c r="T299" s="17">
        <v>10.0589111136961</v>
      </c>
      <c r="U299" s="18">
        <v>48.410725249940299</v>
      </c>
    </row>
    <row r="300" spans="1:21" x14ac:dyDescent="0.3">
      <c r="A300" t="s">
        <v>533</v>
      </c>
      <c r="B300" t="s">
        <v>145</v>
      </c>
      <c r="C300" t="s">
        <v>307</v>
      </c>
      <c r="D300" s="15">
        <v>11</v>
      </c>
      <c r="E300" s="16">
        <v>7.0000000000000007E-2</v>
      </c>
      <c r="F300" s="16">
        <v>0.71</v>
      </c>
      <c r="G300" s="19">
        <v>0.37727272727272698</v>
      </c>
      <c r="H300" s="16">
        <v>0.35</v>
      </c>
      <c r="I300" s="19">
        <v>0.19995454028808199</v>
      </c>
      <c r="J300" s="19">
        <v>0.118163410781208</v>
      </c>
      <c r="K300" s="19">
        <v>0.25910931649151903</v>
      </c>
      <c r="L300" s="20">
        <v>0.49543613805393499</v>
      </c>
      <c r="M300" s="15">
        <v>11</v>
      </c>
      <c r="N300" s="17">
        <v>3.492</v>
      </c>
      <c r="O300" s="17">
        <v>32.468000000000004</v>
      </c>
      <c r="P300" s="17">
        <v>20.530727272727301</v>
      </c>
      <c r="Q300" s="17">
        <v>24.064</v>
      </c>
      <c r="R300" s="17">
        <v>12.424599438943</v>
      </c>
      <c r="S300" s="17">
        <v>7.3423341384526397</v>
      </c>
      <c r="T300" s="17">
        <v>13.1883931342746</v>
      </c>
      <c r="U300" s="18">
        <v>27.873061411179901</v>
      </c>
    </row>
    <row r="301" spans="1:21" x14ac:dyDescent="0.3">
      <c r="A301" t="s">
        <v>533</v>
      </c>
      <c r="B301" t="s">
        <v>146</v>
      </c>
      <c r="C301" t="s">
        <v>307</v>
      </c>
      <c r="D301" s="15">
        <v>11</v>
      </c>
      <c r="E301" s="16">
        <v>4.9000000000000002E-2</v>
      </c>
      <c r="F301" s="16">
        <v>0.5</v>
      </c>
      <c r="G301" s="19">
        <v>0.276272727272727</v>
      </c>
      <c r="H301" s="16">
        <v>0.25</v>
      </c>
      <c r="I301" s="19">
        <v>0.136274789237842</v>
      </c>
      <c r="J301" s="19">
        <v>8.0531774255457794E-2</v>
      </c>
      <c r="K301" s="19">
        <v>0.19574095301726899</v>
      </c>
      <c r="L301" s="20">
        <v>0.35680450152818499</v>
      </c>
      <c r="M301" s="15">
        <v>11</v>
      </c>
      <c r="N301" s="17">
        <v>3.492</v>
      </c>
      <c r="O301" s="17">
        <v>32.468000000000004</v>
      </c>
      <c r="P301" s="17">
        <v>20.530727272727301</v>
      </c>
      <c r="Q301" s="17">
        <v>24.064</v>
      </c>
      <c r="R301" s="17">
        <v>12.424599438943</v>
      </c>
      <c r="S301" s="17">
        <v>7.3423341384526397</v>
      </c>
      <c r="T301" s="17">
        <v>13.1883931342746</v>
      </c>
      <c r="U301" s="18">
        <v>27.873061411179901</v>
      </c>
    </row>
    <row r="302" spans="1:21" x14ac:dyDescent="0.3">
      <c r="A302" t="s">
        <v>533</v>
      </c>
      <c r="B302" t="s">
        <v>147</v>
      </c>
      <c r="C302" t="s">
        <v>307</v>
      </c>
      <c r="D302" s="15">
        <v>11</v>
      </c>
      <c r="E302" s="16">
        <v>5.5E-2</v>
      </c>
      <c r="F302" s="16">
        <v>0.57999999999999996</v>
      </c>
      <c r="G302" s="19">
        <v>0.30954545454545501</v>
      </c>
      <c r="H302" s="16">
        <v>0.28000000000000003</v>
      </c>
      <c r="I302" s="19">
        <v>0.15953768434847199</v>
      </c>
      <c r="J302" s="19">
        <v>9.4279014137869405E-2</v>
      </c>
      <c r="K302" s="19">
        <v>0.215266440407585</v>
      </c>
      <c r="L302" s="20">
        <v>0.403824468683324</v>
      </c>
      <c r="M302" s="15">
        <v>11</v>
      </c>
      <c r="N302" s="17">
        <v>3.492</v>
      </c>
      <c r="O302" s="17">
        <v>32.468000000000004</v>
      </c>
      <c r="P302" s="17">
        <v>20.530727272727301</v>
      </c>
      <c r="Q302" s="17">
        <v>24.064</v>
      </c>
      <c r="R302" s="17">
        <v>12.424599438943</v>
      </c>
      <c r="S302" s="17">
        <v>7.3423341384526397</v>
      </c>
      <c r="T302" s="17">
        <v>13.1883931342746</v>
      </c>
      <c r="U302" s="18">
        <v>27.873061411179901</v>
      </c>
    </row>
    <row r="303" spans="1:21" x14ac:dyDescent="0.3">
      <c r="A303" t="s">
        <v>533</v>
      </c>
      <c r="B303" t="s">
        <v>148</v>
      </c>
      <c r="C303" t="s">
        <v>307</v>
      </c>
      <c r="D303" s="15">
        <v>11</v>
      </c>
      <c r="E303" s="16">
        <v>0.06</v>
      </c>
      <c r="F303" s="16">
        <v>0.62</v>
      </c>
      <c r="G303" s="19">
        <v>0.33181818181818201</v>
      </c>
      <c r="H303" s="16">
        <v>0.3</v>
      </c>
      <c r="I303" s="19">
        <v>0.17273205735</v>
      </c>
      <c r="J303" s="19">
        <v>0.10207624702257299</v>
      </c>
      <c r="K303" s="19">
        <v>0.229741934795609</v>
      </c>
      <c r="L303" s="20">
        <v>0.43389442884075502</v>
      </c>
      <c r="M303" s="15">
        <v>11</v>
      </c>
      <c r="N303" s="17">
        <v>3.492</v>
      </c>
      <c r="O303" s="17">
        <v>32.468000000000004</v>
      </c>
      <c r="P303" s="17">
        <v>20.530727272727301</v>
      </c>
      <c r="Q303" s="17">
        <v>24.064</v>
      </c>
      <c r="R303" s="17">
        <v>12.424599438943</v>
      </c>
      <c r="S303" s="17">
        <v>7.3423341384526397</v>
      </c>
      <c r="T303" s="17">
        <v>13.1883931342746</v>
      </c>
      <c r="U303" s="18">
        <v>27.873061411179901</v>
      </c>
    </row>
    <row r="304" spans="1:21" x14ac:dyDescent="0.3">
      <c r="A304" t="s">
        <v>533</v>
      </c>
      <c r="B304" t="s">
        <v>149</v>
      </c>
      <c r="C304" t="s">
        <v>307</v>
      </c>
      <c r="D304" s="15">
        <v>11</v>
      </c>
      <c r="E304" s="16">
        <v>4.3999999999999997E-2</v>
      </c>
      <c r="F304" s="16">
        <v>0.74</v>
      </c>
      <c r="G304" s="19">
        <v>0.260636363636364</v>
      </c>
      <c r="H304" s="16">
        <v>0.27</v>
      </c>
      <c r="I304" s="19">
        <v>0.19050893560527399</v>
      </c>
      <c r="J304" s="19">
        <v>0.11258151769389201</v>
      </c>
      <c r="K304" s="19">
        <v>0.14805484594247101</v>
      </c>
      <c r="L304" s="20">
        <v>0.37321788133025602</v>
      </c>
      <c r="M304" s="15">
        <v>11</v>
      </c>
      <c r="N304" s="17">
        <v>3.492</v>
      </c>
      <c r="O304" s="17">
        <v>32.468000000000004</v>
      </c>
      <c r="P304" s="17">
        <v>20.530727272727301</v>
      </c>
      <c r="Q304" s="17">
        <v>24.064</v>
      </c>
      <c r="R304" s="17">
        <v>12.424599438943</v>
      </c>
      <c r="S304" s="17">
        <v>7.3423341384526397</v>
      </c>
      <c r="T304" s="17">
        <v>13.1883931342746</v>
      </c>
      <c r="U304" s="18">
        <v>27.873061411179901</v>
      </c>
    </row>
    <row r="305" spans="1:21" x14ac:dyDescent="0.3">
      <c r="A305" t="s">
        <v>533</v>
      </c>
      <c r="B305" t="s">
        <v>150</v>
      </c>
      <c r="C305" t="s">
        <v>307</v>
      </c>
      <c r="D305" s="15">
        <v>11</v>
      </c>
      <c r="E305" s="16">
        <v>5.1999999999999998E-2</v>
      </c>
      <c r="F305" s="16">
        <v>0.53</v>
      </c>
      <c r="G305" s="19">
        <v>0.29563636363636397</v>
      </c>
      <c r="H305" s="16">
        <v>0.24</v>
      </c>
      <c r="I305" s="19">
        <v>0.158900769492959</v>
      </c>
      <c r="J305" s="19">
        <v>9.3902628427416396E-2</v>
      </c>
      <c r="K305" s="19">
        <v>0.201733735208947</v>
      </c>
      <c r="L305" s="20">
        <v>0.38953899206378001</v>
      </c>
      <c r="M305" s="15">
        <v>11</v>
      </c>
      <c r="N305" s="17">
        <v>3.492</v>
      </c>
      <c r="O305" s="17">
        <v>32.468000000000004</v>
      </c>
      <c r="P305" s="17">
        <v>20.530727272727301</v>
      </c>
      <c r="Q305" s="17">
        <v>24.064</v>
      </c>
      <c r="R305" s="17">
        <v>12.424599438943</v>
      </c>
      <c r="S305" s="17">
        <v>7.3423341384526397</v>
      </c>
      <c r="T305" s="17">
        <v>13.1883931342746</v>
      </c>
      <c r="U305" s="18">
        <v>27.873061411179901</v>
      </c>
    </row>
    <row r="306" spans="1:21" x14ac:dyDescent="0.3">
      <c r="A306" t="s">
        <v>533</v>
      </c>
      <c r="B306" t="s">
        <v>151</v>
      </c>
      <c r="C306" t="s">
        <v>307</v>
      </c>
      <c r="D306" s="15">
        <v>11</v>
      </c>
      <c r="E306" s="16">
        <v>5.8000000000000003E-2</v>
      </c>
      <c r="F306" s="16">
        <v>0.57999999999999996</v>
      </c>
      <c r="G306" s="19">
        <v>0.31709090909090898</v>
      </c>
      <c r="H306" s="16">
        <v>0.28999999999999998</v>
      </c>
      <c r="I306" s="19">
        <v>0.15920141616546901</v>
      </c>
      <c r="J306" s="19">
        <v>9.4080295992317001E-2</v>
      </c>
      <c r="K306" s="19">
        <v>0.22301061309859199</v>
      </c>
      <c r="L306" s="20">
        <v>0.41117120508322602</v>
      </c>
      <c r="M306" s="15">
        <v>11</v>
      </c>
      <c r="N306" s="17">
        <v>3.492</v>
      </c>
      <c r="O306" s="17">
        <v>32.468000000000004</v>
      </c>
      <c r="P306" s="17">
        <v>20.530727272727301</v>
      </c>
      <c r="Q306" s="17">
        <v>24.064</v>
      </c>
      <c r="R306" s="17">
        <v>12.424599438943</v>
      </c>
      <c r="S306" s="17">
        <v>7.3423341384526397</v>
      </c>
      <c r="T306" s="17">
        <v>13.1883931342746</v>
      </c>
      <c r="U306" s="18">
        <v>27.873061411179901</v>
      </c>
    </row>
    <row r="307" spans="1:21" x14ac:dyDescent="0.3">
      <c r="A307" t="s">
        <v>533</v>
      </c>
      <c r="B307" t="s">
        <v>152</v>
      </c>
      <c r="C307" t="s">
        <v>307</v>
      </c>
      <c r="D307" s="15">
        <v>11</v>
      </c>
      <c r="E307" s="16">
        <v>5.5E-2</v>
      </c>
      <c r="F307" s="16">
        <v>0.55000000000000004</v>
      </c>
      <c r="G307" s="19">
        <v>0.30227272727272703</v>
      </c>
      <c r="H307" s="16">
        <v>0.27</v>
      </c>
      <c r="I307" s="19">
        <v>0.151151639692787</v>
      </c>
      <c r="J307" s="19">
        <v>8.9323269506856803E-2</v>
      </c>
      <c r="K307" s="19">
        <v>0.21294945776586999</v>
      </c>
      <c r="L307" s="20">
        <v>0.39159599677958401</v>
      </c>
      <c r="M307" s="15">
        <v>11</v>
      </c>
      <c r="N307" s="17">
        <v>3.492</v>
      </c>
      <c r="O307" s="17">
        <v>32.468000000000004</v>
      </c>
      <c r="P307" s="17">
        <v>20.530727272727301</v>
      </c>
      <c r="Q307" s="17">
        <v>24.064</v>
      </c>
      <c r="R307" s="17">
        <v>12.424599438943</v>
      </c>
      <c r="S307" s="17">
        <v>7.3423341384526397</v>
      </c>
      <c r="T307" s="17">
        <v>13.1883931342746</v>
      </c>
      <c r="U307" s="18">
        <v>27.873061411179901</v>
      </c>
    </row>
    <row r="308" spans="1:21" x14ac:dyDescent="0.3">
      <c r="A308" t="s">
        <v>533</v>
      </c>
      <c r="B308" t="s">
        <v>153</v>
      </c>
      <c r="C308" t="s">
        <v>307</v>
      </c>
      <c r="D308" s="15">
        <v>11</v>
      </c>
      <c r="E308" s="16">
        <v>6.0999999999999999E-2</v>
      </c>
      <c r="F308" s="16">
        <v>0.62</v>
      </c>
      <c r="G308" s="19">
        <v>0.34100000000000003</v>
      </c>
      <c r="H308" s="16">
        <v>0.32</v>
      </c>
      <c r="I308" s="19">
        <v>0.173646192011227</v>
      </c>
      <c r="J308" s="19">
        <v>0.10261645615875099</v>
      </c>
      <c r="K308" s="19">
        <v>0.23838354384124899</v>
      </c>
      <c r="L308" s="20">
        <v>0.443616456158751</v>
      </c>
      <c r="M308" s="15">
        <v>11</v>
      </c>
      <c r="N308" s="17">
        <v>3.492</v>
      </c>
      <c r="O308" s="17">
        <v>32.468000000000004</v>
      </c>
      <c r="P308" s="17">
        <v>20.530727272727301</v>
      </c>
      <c r="Q308" s="17">
        <v>24.064</v>
      </c>
      <c r="R308" s="17">
        <v>12.424599438943</v>
      </c>
      <c r="S308" s="17">
        <v>7.3423341384526397</v>
      </c>
      <c r="T308" s="17">
        <v>13.1883931342746</v>
      </c>
      <c r="U308" s="18">
        <v>27.873061411179901</v>
      </c>
    </row>
    <row r="309" spans="1:21" x14ac:dyDescent="0.3">
      <c r="A309" t="s">
        <v>533</v>
      </c>
      <c r="B309" t="s">
        <v>154</v>
      </c>
      <c r="C309" t="s">
        <v>307</v>
      </c>
      <c r="D309" s="15">
        <v>11</v>
      </c>
      <c r="E309" s="16">
        <v>3.6999999999999998E-2</v>
      </c>
      <c r="F309" s="16">
        <v>3.3</v>
      </c>
      <c r="G309" s="19">
        <v>0.483545454545455</v>
      </c>
      <c r="H309" s="16">
        <v>0.2</v>
      </c>
      <c r="I309" s="19">
        <v>0.943286315350367</v>
      </c>
      <c r="J309" s="19">
        <v>0.55743634630376704</v>
      </c>
      <c r="K309" s="19">
        <v>-7.3890891758312496E-2</v>
      </c>
      <c r="L309" s="20">
        <v>1.04098180084922</v>
      </c>
      <c r="M309" s="15">
        <v>11</v>
      </c>
      <c r="N309" s="17">
        <v>3.492</v>
      </c>
      <c r="O309" s="17">
        <v>119.681</v>
      </c>
      <c r="P309" s="17">
        <v>29.234818181818198</v>
      </c>
      <c r="Q309" s="17">
        <v>30.303000000000001</v>
      </c>
      <c r="R309" s="17">
        <v>32.4492129760282</v>
      </c>
      <c r="S309" s="17">
        <v>19.1759070681221</v>
      </c>
      <c r="T309" s="17">
        <v>10.0589111136961</v>
      </c>
      <c r="U309" s="18">
        <v>48.410725249940299</v>
      </c>
    </row>
    <row r="310" spans="1:21" x14ac:dyDescent="0.3">
      <c r="A310" t="s">
        <v>533</v>
      </c>
      <c r="B310" t="s">
        <v>155</v>
      </c>
      <c r="C310" t="s">
        <v>307</v>
      </c>
      <c r="D310" s="15">
        <v>11</v>
      </c>
      <c r="E310" s="16">
        <v>3.7999999999999999E-2</v>
      </c>
      <c r="F310" s="16">
        <v>0.45</v>
      </c>
      <c r="G310" s="19">
        <v>0.21854545454545499</v>
      </c>
      <c r="H310" s="16">
        <v>0.2</v>
      </c>
      <c r="I310" s="19">
        <v>0.143100219172693</v>
      </c>
      <c r="J310" s="19">
        <v>8.4565271469315501E-2</v>
      </c>
      <c r="K310" s="19">
        <v>0.13398018307613899</v>
      </c>
      <c r="L310" s="20">
        <v>0.30311072601477002</v>
      </c>
      <c r="M310" s="15">
        <v>11</v>
      </c>
      <c r="N310" s="17">
        <v>3.492</v>
      </c>
      <c r="O310" s="17">
        <v>32.468000000000004</v>
      </c>
      <c r="P310" s="17">
        <v>20.530727272727301</v>
      </c>
      <c r="Q310" s="17">
        <v>24.064</v>
      </c>
      <c r="R310" s="17">
        <v>12.424599438943</v>
      </c>
      <c r="S310" s="17">
        <v>7.3423341384526397</v>
      </c>
      <c r="T310" s="17">
        <v>13.1883931342746</v>
      </c>
      <c r="U310" s="18">
        <v>27.873061411179901</v>
      </c>
    </row>
    <row r="311" spans="1:21" x14ac:dyDescent="0.3">
      <c r="A311" t="s">
        <v>533</v>
      </c>
      <c r="B311" t="s">
        <v>156</v>
      </c>
      <c r="C311" t="s">
        <v>307</v>
      </c>
      <c r="D311" s="15">
        <v>11</v>
      </c>
      <c r="E311" s="16">
        <v>3.4000000000000002E-2</v>
      </c>
      <c r="F311" s="16">
        <v>0.4</v>
      </c>
      <c r="G311" s="19">
        <v>0.20318181818181799</v>
      </c>
      <c r="H311" s="16">
        <v>0.21</v>
      </c>
      <c r="I311" s="19">
        <v>0.132569090048788</v>
      </c>
      <c r="J311" s="19">
        <v>7.8341886219522802E-2</v>
      </c>
      <c r="K311" s="19">
        <v>0.12483993196229499</v>
      </c>
      <c r="L311" s="20">
        <v>0.281523704401341</v>
      </c>
      <c r="M311" s="15">
        <v>11</v>
      </c>
      <c r="N311" s="17">
        <v>3.492</v>
      </c>
      <c r="O311" s="17">
        <v>32.468000000000004</v>
      </c>
      <c r="P311" s="17">
        <v>20.530727272727301</v>
      </c>
      <c r="Q311" s="17">
        <v>24.064</v>
      </c>
      <c r="R311" s="17">
        <v>12.424599438943</v>
      </c>
      <c r="S311" s="17">
        <v>7.3423341384526397</v>
      </c>
      <c r="T311" s="17">
        <v>13.1883931342746</v>
      </c>
      <c r="U311" s="18">
        <v>27.873061411179901</v>
      </c>
    </row>
    <row r="312" spans="1:21" x14ac:dyDescent="0.3">
      <c r="A312" t="s">
        <v>533</v>
      </c>
      <c r="B312" t="s">
        <v>157</v>
      </c>
      <c r="C312" t="s">
        <v>307</v>
      </c>
      <c r="D312" s="15">
        <v>11</v>
      </c>
      <c r="E312" s="16">
        <v>3.5000000000000003E-2</v>
      </c>
      <c r="F312" s="16">
        <v>2.6</v>
      </c>
      <c r="G312" s="19">
        <v>0.47454545454545499</v>
      </c>
      <c r="H312" s="16">
        <v>0.21</v>
      </c>
      <c r="I312" s="19">
        <v>0.73399746098148899</v>
      </c>
      <c r="J312" s="19">
        <v>0.43375680976967101</v>
      </c>
      <c r="K312" s="19">
        <v>4.0788644775783499E-2</v>
      </c>
      <c r="L312" s="20">
        <v>0.90830226431512595</v>
      </c>
      <c r="M312" s="15">
        <v>11</v>
      </c>
      <c r="N312" s="17">
        <v>3.492</v>
      </c>
      <c r="O312" s="17">
        <v>120.321</v>
      </c>
      <c r="P312" s="17">
        <v>37.985454545454502</v>
      </c>
      <c r="Q312" s="17">
        <v>30.864000000000001</v>
      </c>
      <c r="R312" s="17">
        <v>42.375888640507902</v>
      </c>
      <c r="S312" s="17">
        <v>25.0420897141565</v>
      </c>
      <c r="T312" s="17">
        <v>12.943364831298</v>
      </c>
      <c r="U312" s="18">
        <v>63.027544259611098</v>
      </c>
    </row>
    <row r="313" spans="1:21" x14ac:dyDescent="0.3">
      <c r="A313" t="s">
        <v>533</v>
      </c>
      <c r="B313" t="s">
        <v>158</v>
      </c>
      <c r="C313" t="s">
        <v>307</v>
      </c>
      <c r="D313" s="15">
        <v>11</v>
      </c>
      <c r="E313" s="16">
        <v>3.3000000000000002E-2</v>
      </c>
      <c r="F313" s="16">
        <v>0.4</v>
      </c>
      <c r="G313" s="19">
        <v>0.20200000000000001</v>
      </c>
      <c r="H313" s="16">
        <v>0.21</v>
      </c>
      <c r="I313" s="19">
        <v>0.13154694979359999</v>
      </c>
      <c r="J313" s="19">
        <v>7.7737851028945398E-2</v>
      </c>
      <c r="K313" s="19">
        <v>0.124262148971055</v>
      </c>
      <c r="L313" s="20">
        <v>0.27973785102894499</v>
      </c>
      <c r="M313" s="15">
        <v>11</v>
      </c>
      <c r="N313" s="17">
        <v>3.492</v>
      </c>
      <c r="O313" s="17">
        <v>32.468000000000004</v>
      </c>
      <c r="P313" s="17">
        <v>20.530727272727301</v>
      </c>
      <c r="Q313" s="17">
        <v>24.064</v>
      </c>
      <c r="R313" s="17">
        <v>12.424599438943</v>
      </c>
      <c r="S313" s="17">
        <v>7.3423341384526397</v>
      </c>
      <c r="T313" s="17">
        <v>13.1883931342746</v>
      </c>
      <c r="U313" s="18">
        <v>27.873061411179901</v>
      </c>
    </row>
    <row r="314" spans="1:21" x14ac:dyDescent="0.3">
      <c r="A314" t="s">
        <v>533</v>
      </c>
      <c r="B314" t="s">
        <v>159</v>
      </c>
      <c r="C314" t="s">
        <v>307</v>
      </c>
      <c r="D314" s="15">
        <v>11</v>
      </c>
      <c r="E314" s="16">
        <v>2.4E-2</v>
      </c>
      <c r="F314" s="16">
        <v>0.28000000000000003</v>
      </c>
      <c r="G314" s="19">
        <v>0.15909090909090901</v>
      </c>
      <c r="H314" s="16">
        <v>0.19</v>
      </c>
      <c r="I314" s="19">
        <v>9.6650353900494895E-2</v>
      </c>
      <c r="J314" s="19">
        <v>5.7115659657636902E-2</v>
      </c>
      <c r="K314" s="19">
        <v>0.10197524943327201</v>
      </c>
      <c r="L314" s="20">
        <v>0.21620656874854599</v>
      </c>
      <c r="M314" s="15">
        <v>11</v>
      </c>
      <c r="N314" s="17">
        <v>3.492</v>
      </c>
      <c r="O314" s="17">
        <v>32.468000000000004</v>
      </c>
      <c r="P314" s="17">
        <v>20.530727272727301</v>
      </c>
      <c r="Q314" s="17">
        <v>24.064</v>
      </c>
      <c r="R314" s="17">
        <v>12.424599438943</v>
      </c>
      <c r="S314" s="17">
        <v>7.3423341384526397</v>
      </c>
      <c r="T314" s="17">
        <v>13.1883931342746</v>
      </c>
      <c r="U314" s="18">
        <v>27.873061411179901</v>
      </c>
    </row>
    <row r="315" spans="1:21" x14ac:dyDescent="0.3">
      <c r="A315" t="s">
        <v>533</v>
      </c>
      <c r="B315" t="s">
        <v>160</v>
      </c>
      <c r="C315" t="s">
        <v>307</v>
      </c>
      <c r="D315" s="15">
        <v>11</v>
      </c>
      <c r="E315" s="16">
        <v>3.5999999999999997E-2</v>
      </c>
      <c r="F315" s="16">
        <v>0.59</v>
      </c>
      <c r="G315" s="19">
        <v>0.21945454545454501</v>
      </c>
      <c r="H315" s="16">
        <v>0.21</v>
      </c>
      <c r="I315" s="19">
        <v>0.15171774031823901</v>
      </c>
      <c r="J315" s="19">
        <v>8.9657807450593596E-2</v>
      </c>
      <c r="K315" s="19">
        <v>0.129796738003952</v>
      </c>
      <c r="L315" s="20">
        <v>0.309112352905139</v>
      </c>
      <c r="M315" s="15">
        <v>11</v>
      </c>
      <c r="N315" s="17">
        <v>3.492</v>
      </c>
      <c r="O315" s="17">
        <v>32.468000000000004</v>
      </c>
      <c r="P315" s="17">
        <v>20.530727272727301</v>
      </c>
      <c r="Q315" s="17">
        <v>24.064</v>
      </c>
      <c r="R315" s="17">
        <v>12.424599438943</v>
      </c>
      <c r="S315" s="17">
        <v>7.3423341384526397</v>
      </c>
      <c r="T315" s="17">
        <v>13.1883931342746</v>
      </c>
      <c r="U315" s="18">
        <v>27.873061411179901</v>
      </c>
    </row>
    <row r="316" spans="1:21" x14ac:dyDescent="0.3">
      <c r="A316" t="s">
        <v>533</v>
      </c>
      <c r="B316" t="s">
        <v>161</v>
      </c>
      <c r="C316" t="s">
        <v>307</v>
      </c>
      <c r="D316" s="15">
        <v>11</v>
      </c>
      <c r="E316" s="16">
        <v>3.2000000000000001E-2</v>
      </c>
      <c r="F316" s="16">
        <v>0.39</v>
      </c>
      <c r="G316" s="19">
        <v>0.19700000000000001</v>
      </c>
      <c r="H316" s="16">
        <v>0.21</v>
      </c>
      <c r="I316" s="19">
        <v>0.12792106941391601</v>
      </c>
      <c r="J316" s="19">
        <v>7.5595132028262305E-2</v>
      </c>
      <c r="K316" s="19">
        <v>0.121404867971738</v>
      </c>
      <c r="L316" s="20">
        <v>0.27259513202826202</v>
      </c>
      <c r="M316" s="15">
        <v>11</v>
      </c>
      <c r="N316" s="17">
        <v>3.492</v>
      </c>
      <c r="O316" s="17">
        <v>32.468000000000004</v>
      </c>
      <c r="P316" s="17">
        <v>20.530727272727301</v>
      </c>
      <c r="Q316" s="17">
        <v>24.064</v>
      </c>
      <c r="R316" s="17">
        <v>12.424599438943</v>
      </c>
      <c r="S316" s="17">
        <v>7.3423341384526397</v>
      </c>
      <c r="T316" s="17">
        <v>13.1883931342746</v>
      </c>
      <c r="U316" s="18">
        <v>27.873061411179901</v>
      </c>
    </row>
    <row r="317" spans="1:21" x14ac:dyDescent="0.3">
      <c r="A317" t="s">
        <v>533</v>
      </c>
      <c r="B317" t="s">
        <v>162</v>
      </c>
      <c r="C317" t="s">
        <v>307</v>
      </c>
      <c r="D317" s="15">
        <v>11</v>
      </c>
      <c r="E317" s="16">
        <v>2.1999999999999999E-2</v>
      </c>
      <c r="F317" s="16">
        <v>0.25</v>
      </c>
      <c r="G317" s="19">
        <v>0.15136363636363601</v>
      </c>
      <c r="H317" s="16">
        <v>0.19</v>
      </c>
      <c r="I317" s="19">
        <v>9.0917845033054695E-2</v>
      </c>
      <c r="J317" s="19">
        <v>5.3728025652755897E-2</v>
      </c>
      <c r="K317" s="19">
        <v>9.7635610710880505E-2</v>
      </c>
      <c r="L317" s="20">
        <v>0.20509166201639201</v>
      </c>
      <c r="M317" s="15">
        <v>11</v>
      </c>
      <c r="N317" s="17">
        <v>3.492</v>
      </c>
      <c r="O317" s="17">
        <v>32.468000000000004</v>
      </c>
      <c r="P317" s="17">
        <v>20.530727272727301</v>
      </c>
      <c r="Q317" s="17">
        <v>24.064</v>
      </c>
      <c r="R317" s="17">
        <v>12.424599438943</v>
      </c>
      <c r="S317" s="17">
        <v>7.3423341384526397</v>
      </c>
      <c r="T317" s="17">
        <v>13.1883931342746</v>
      </c>
      <c r="U317" s="18">
        <v>27.873061411179901</v>
      </c>
    </row>
    <row r="318" spans="1:21" x14ac:dyDescent="0.3">
      <c r="A318" t="s">
        <v>533</v>
      </c>
      <c r="B318" t="s">
        <v>163</v>
      </c>
      <c r="C318" t="s">
        <v>307</v>
      </c>
      <c r="D318" s="15">
        <v>11</v>
      </c>
      <c r="E318" s="16">
        <v>2.4E-2</v>
      </c>
      <c r="F318" s="16">
        <v>2.2999999999999998</v>
      </c>
      <c r="G318" s="19">
        <v>0.34136363636363598</v>
      </c>
      <c r="H318" s="16">
        <v>0.19</v>
      </c>
      <c r="I318" s="19">
        <v>0.65611344639890901</v>
      </c>
      <c r="J318" s="19">
        <v>0.387731144160119</v>
      </c>
      <c r="K318" s="19">
        <v>-4.6367507796482403E-2</v>
      </c>
      <c r="L318" s="20">
        <v>0.72909478052375498</v>
      </c>
      <c r="M318" s="15">
        <v>11</v>
      </c>
      <c r="N318" s="17">
        <v>3.492</v>
      </c>
      <c r="O318" s="17">
        <v>119.681</v>
      </c>
      <c r="P318" s="17">
        <v>29.234818181818198</v>
      </c>
      <c r="Q318" s="17">
        <v>30.303000000000001</v>
      </c>
      <c r="R318" s="17">
        <v>32.4492129760282</v>
      </c>
      <c r="S318" s="17">
        <v>19.1759070681221</v>
      </c>
      <c r="T318" s="17">
        <v>10.0589111136961</v>
      </c>
      <c r="U318" s="18">
        <v>48.410725249940299</v>
      </c>
    </row>
    <row r="319" spans="1:21" x14ac:dyDescent="0.3">
      <c r="A319" t="s">
        <v>533</v>
      </c>
      <c r="B319" t="s">
        <v>164</v>
      </c>
      <c r="C319" t="s">
        <v>307</v>
      </c>
      <c r="D319" s="15">
        <v>11</v>
      </c>
      <c r="E319" s="16">
        <v>9.0999999999999998E-2</v>
      </c>
      <c r="F319" s="16">
        <v>0.95</v>
      </c>
      <c r="G319" s="19">
        <v>0.52372727272727304</v>
      </c>
      <c r="H319" s="16">
        <v>0.62</v>
      </c>
      <c r="I319" s="19">
        <v>0.32096544702166602</v>
      </c>
      <c r="J319" s="19">
        <v>0.189674972663053</v>
      </c>
      <c r="K319" s="19">
        <v>0.33405230006421999</v>
      </c>
      <c r="L319" s="20">
        <v>0.71340224539032604</v>
      </c>
      <c r="M319" s="15">
        <v>11</v>
      </c>
      <c r="N319" s="17">
        <v>3.492</v>
      </c>
      <c r="O319" s="17">
        <v>32.468000000000004</v>
      </c>
      <c r="P319" s="17">
        <v>20.530727272727301</v>
      </c>
      <c r="Q319" s="17">
        <v>24.064</v>
      </c>
      <c r="R319" s="17">
        <v>12.424599438943</v>
      </c>
      <c r="S319" s="17">
        <v>7.3423341384526397</v>
      </c>
      <c r="T319" s="17">
        <v>13.1883931342746</v>
      </c>
      <c r="U319" s="18">
        <v>27.873061411179901</v>
      </c>
    </row>
    <row r="320" spans="1:21" x14ac:dyDescent="0.3">
      <c r="A320" t="s">
        <v>533</v>
      </c>
      <c r="B320" t="s">
        <v>165</v>
      </c>
      <c r="C320" t="s">
        <v>307</v>
      </c>
      <c r="D320" s="15">
        <v>11</v>
      </c>
      <c r="E320" s="16">
        <v>0.1</v>
      </c>
      <c r="F320" s="16">
        <v>15</v>
      </c>
      <c r="G320" s="19">
        <v>3.58454545454545</v>
      </c>
      <c r="H320" s="16">
        <v>1.2</v>
      </c>
      <c r="I320" s="19">
        <v>4.7804902753511902</v>
      </c>
      <c r="J320" s="19">
        <v>2.8250373076202799</v>
      </c>
      <c r="K320" s="19">
        <v>0.75950814692517499</v>
      </c>
      <c r="L320" s="20">
        <v>6.40958276216573</v>
      </c>
      <c r="M320" s="15">
        <v>11</v>
      </c>
      <c r="N320" s="17">
        <v>3.492</v>
      </c>
      <c r="O320" s="17">
        <v>303.02999999999997</v>
      </c>
      <c r="P320" s="17">
        <v>71.869727272727303</v>
      </c>
      <c r="Q320" s="17">
        <v>31.25</v>
      </c>
      <c r="R320" s="17">
        <v>89.522218537177594</v>
      </c>
      <c r="S320" s="17">
        <v>52.9032782542128</v>
      </c>
      <c r="T320" s="17">
        <v>18.9664490185144</v>
      </c>
      <c r="U320" s="18">
        <v>124.77300552694</v>
      </c>
    </row>
    <row r="321" spans="1:21" x14ac:dyDescent="0.3">
      <c r="A321" t="s">
        <v>533</v>
      </c>
      <c r="B321" t="s">
        <v>166</v>
      </c>
      <c r="C321" t="s">
        <v>307</v>
      </c>
      <c r="D321" s="15">
        <v>11</v>
      </c>
      <c r="E321" s="16">
        <v>0.14000000000000001</v>
      </c>
      <c r="F321" s="16">
        <v>3.2</v>
      </c>
      <c r="G321" s="19">
        <v>0.99545454545454504</v>
      </c>
      <c r="H321" s="16">
        <v>0.8</v>
      </c>
      <c r="I321" s="19">
        <v>0.83846721625074505</v>
      </c>
      <c r="J321" s="19">
        <v>0.49549335542804002</v>
      </c>
      <c r="K321" s="19">
        <v>0.49996119002650602</v>
      </c>
      <c r="L321" s="20">
        <v>1.4909479008825901</v>
      </c>
      <c r="M321" s="15">
        <v>11</v>
      </c>
      <c r="N321" s="17">
        <v>3.492</v>
      </c>
      <c r="O321" s="17">
        <v>32.468000000000004</v>
      </c>
      <c r="P321" s="17">
        <v>20.530727272727301</v>
      </c>
      <c r="Q321" s="17">
        <v>24.064</v>
      </c>
      <c r="R321" s="17">
        <v>12.424599438943</v>
      </c>
      <c r="S321" s="17">
        <v>7.3423341384526397</v>
      </c>
      <c r="T321" s="17">
        <v>13.1883931342746</v>
      </c>
      <c r="U321" s="18">
        <v>27.873061411179901</v>
      </c>
    </row>
    <row r="322" spans="1:21" x14ac:dyDescent="0.3">
      <c r="A322" s="22" t="s">
        <v>533</v>
      </c>
      <c r="B322" s="22" t="s">
        <v>167</v>
      </c>
      <c r="C322" s="22" t="s">
        <v>307</v>
      </c>
      <c r="D322" s="23">
        <v>11</v>
      </c>
      <c r="E322" s="22">
        <v>3.6999999999999998E-2</v>
      </c>
      <c r="F322" s="22">
        <v>1.3</v>
      </c>
      <c r="G322" s="26">
        <v>0.49327272727272697</v>
      </c>
      <c r="H322" s="22">
        <v>0.46</v>
      </c>
      <c r="I322" s="26">
        <v>0.36232750127725399</v>
      </c>
      <c r="J322" s="26">
        <v>0.21411793555209799</v>
      </c>
      <c r="K322" s="26">
        <v>0.27915479172063001</v>
      </c>
      <c r="L322" s="27">
        <v>0.70739066282482499</v>
      </c>
      <c r="M322" s="23">
        <v>11</v>
      </c>
      <c r="N322" s="28">
        <v>3.492</v>
      </c>
      <c r="O322" s="28">
        <v>32.468000000000004</v>
      </c>
      <c r="P322" s="28">
        <v>20.530727272727301</v>
      </c>
      <c r="Q322" s="28">
        <v>24.064</v>
      </c>
      <c r="R322" s="28">
        <v>12.424599438943</v>
      </c>
      <c r="S322" s="28">
        <v>7.3423341384526397</v>
      </c>
      <c r="T322" s="28">
        <v>13.1883931342746</v>
      </c>
      <c r="U322" s="29">
        <v>27.873061411179901</v>
      </c>
    </row>
    <row r="323" spans="1:21" x14ac:dyDescent="0.3">
      <c r="A323" t="s">
        <v>534</v>
      </c>
      <c r="B323" t="s">
        <v>9</v>
      </c>
      <c r="C323" t="s">
        <v>306</v>
      </c>
      <c r="D323" s="15">
        <v>23</v>
      </c>
      <c r="E323" s="16">
        <v>0.5</v>
      </c>
      <c r="F323" s="16">
        <v>460</v>
      </c>
      <c r="G323" s="19">
        <v>20.9465217391304</v>
      </c>
      <c r="H323" s="16">
        <v>0.61</v>
      </c>
      <c r="I323" s="19">
        <v>95.714823379790602</v>
      </c>
      <c r="J323" s="19">
        <v>39.116805021002698</v>
      </c>
      <c r="K323" s="19">
        <v>-18.170283281872202</v>
      </c>
      <c r="L323" s="20">
        <v>60.063326760133101</v>
      </c>
      <c r="M323" s="15">
        <v>23</v>
      </c>
      <c r="N323" s="16">
        <v>25</v>
      </c>
      <c r="O323" s="16">
        <v>250</v>
      </c>
      <c r="P323" s="17">
        <v>41.304347826087003</v>
      </c>
      <c r="Q323" s="17">
        <v>25</v>
      </c>
      <c r="R323" s="17">
        <v>46.836693834301101</v>
      </c>
      <c r="S323" s="17">
        <v>19.1412547800991</v>
      </c>
      <c r="T323" s="17">
        <v>22.1630930459879</v>
      </c>
      <c r="U323" s="18">
        <v>60.445602606186</v>
      </c>
    </row>
    <row r="324" spans="1:21" x14ac:dyDescent="0.3">
      <c r="A324" t="s">
        <v>534</v>
      </c>
      <c r="B324" t="s">
        <v>10</v>
      </c>
      <c r="C324" t="s">
        <v>306</v>
      </c>
      <c r="D324" s="15">
        <v>23</v>
      </c>
      <c r="E324" s="16">
        <v>0.5</v>
      </c>
      <c r="F324" s="16">
        <v>73</v>
      </c>
      <c r="G324" s="19">
        <v>4.3830434782608698</v>
      </c>
      <c r="H324" s="16">
        <v>0.65</v>
      </c>
      <c r="I324" s="19">
        <v>15.047516990817201</v>
      </c>
      <c r="J324" s="19">
        <v>6.1496304061958096</v>
      </c>
      <c r="K324" s="19">
        <v>-1.76658692793494</v>
      </c>
      <c r="L324" s="20">
        <v>10.532673884456701</v>
      </c>
      <c r="M324" s="15">
        <v>23</v>
      </c>
      <c r="N324" s="16">
        <v>25</v>
      </c>
      <c r="O324" s="16">
        <v>500</v>
      </c>
      <c r="P324" s="17">
        <v>60.869565217391298</v>
      </c>
      <c r="Q324" s="17">
        <v>25</v>
      </c>
      <c r="R324" s="17">
        <v>106.554000115957</v>
      </c>
      <c r="S324" s="17">
        <v>43.546567810141902</v>
      </c>
      <c r="T324" s="17">
        <v>17.3229974072494</v>
      </c>
      <c r="U324" s="18">
        <v>104.41613302753299</v>
      </c>
    </row>
    <row r="325" spans="1:21" x14ac:dyDescent="0.3">
      <c r="A325" t="s">
        <v>534</v>
      </c>
      <c r="B325" t="s">
        <v>11</v>
      </c>
      <c r="C325" t="s">
        <v>306</v>
      </c>
      <c r="D325" s="15">
        <v>23</v>
      </c>
      <c r="E325" s="16">
        <v>0.5</v>
      </c>
      <c r="F325" s="16">
        <v>42</v>
      </c>
      <c r="G325" s="19">
        <v>3.0482608695652198</v>
      </c>
      <c r="H325" s="16">
        <v>0.62</v>
      </c>
      <c r="I325" s="19">
        <v>8.6737218875981501</v>
      </c>
      <c r="J325" s="19">
        <v>3.54478309527151</v>
      </c>
      <c r="K325" s="19">
        <v>-0.49652222570629301</v>
      </c>
      <c r="L325" s="20">
        <v>6.5930439648367303</v>
      </c>
      <c r="M325" s="15">
        <v>23</v>
      </c>
      <c r="N325" s="16">
        <v>25</v>
      </c>
      <c r="O325" s="16">
        <v>500</v>
      </c>
      <c r="P325" s="17">
        <v>60.869565217391298</v>
      </c>
      <c r="Q325" s="17">
        <v>25</v>
      </c>
      <c r="R325" s="17">
        <v>106.554000115957</v>
      </c>
      <c r="S325" s="17">
        <v>43.546567810141902</v>
      </c>
      <c r="T325" s="17">
        <v>17.3229974072494</v>
      </c>
      <c r="U325" s="18">
        <v>104.41613302753299</v>
      </c>
    </row>
    <row r="326" spans="1:21" x14ac:dyDescent="0.3">
      <c r="A326" t="s">
        <v>534</v>
      </c>
      <c r="B326" t="s">
        <v>12</v>
      </c>
      <c r="C326" t="s">
        <v>306</v>
      </c>
      <c r="D326" s="15">
        <v>23</v>
      </c>
      <c r="E326" s="16">
        <v>0.5</v>
      </c>
      <c r="F326" s="16">
        <v>66</v>
      </c>
      <c r="G326" s="19">
        <v>7.7308695652173904</v>
      </c>
      <c r="H326" s="16">
        <v>1.7</v>
      </c>
      <c r="I326" s="19">
        <v>14.542634472175401</v>
      </c>
      <c r="J326" s="19">
        <v>5.9432946439507104</v>
      </c>
      <c r="K326" s="19">
        <v>1.78757492126669</v>
      </c>
      <c r="L326" s="20">
        <v>13.674164209168101</v>
      </c>
      <c r="M326" s="15">
        <v>23</v>
      </c>
      <c r="N326" s="16">
        <v>25</v>
      </c>
      <c r="O326" s="16">
        <v>500</v>
      </c>
      <c r="P326" s="17">
        <v>96.739130434782595</v>
      </c>
      <c r="Q326" s="17">
        <v>25</v>
      </c>
      <c r="R326" s="17">
        <v>148.53533934916999</v>
      </c>
      <c r="S326" s="17">
        <v>60.703532670120701</v>
      </c>
      <c r="T326" s="17">
        <v>36.035597764661901</v>
      </c>
      <c r="U326" s="18">
        <v>157.442663104903</v>
      </c>
    </row>
    <row r="327" spans="1:21" x14ac:dyDescent="0.3">
      <c r="A327" t="s">
        <v>534</v>
      </c>
      <c r="B327" t="s">
        <v>13</v>
      </c>
      <c r="C327" t="s">
        <v>306</v>
      </c>
      <c r="D327" s="15">
        <v>23</v>
      </c>
      <c r="E327" s="16">
        <v>0.5</v>
      </c>
      <c r="F327" s="16">
        <v>14</v>
      </c>
      <c r="G327" s="19">
        <v>3.1578260869565198</v>
      </c>
      <c r="H327" s="16">
        <v>1.3</v>
      </c>
      <c r="I327" s="19">
        <v>4.0831181895945203</v>
      </c>
      <c r="J327" s="19">
        <v>1.6686917706186899</v>
      </c>
      <c r="K327" s="19">
        <v>1.4891343163378301</v>
      </c>
      <c r="L327" s="20">
        <v>4.8265178575752197</v>
      </c>
      <c r="M327" s="15">
        <v>23</v>
      </c>
      <c r="N327" s="16">
        <v>25</v>
      </c>
      <c r="O327" s="16">
        <v>500</v>
      </c>
      <c r="P327" s="17">
        <v>96.739130434782595</v>
      </c>
      <c r="Q327" s="17">
        <v>25</v>
      </c>
      <c r="R327" s="17">
        <v>148.53533934916999</v>
      </c>
      <c r="S327" s="17">
        <v>60.703532670120701</v>
      </c>
      <c r="T327" s="17">
        <v>36.035597764661901</v>
      </c>
      <c r="U327" s="18">
        <v>157.442663104903</v>
      </c>
    </row>
    <row r="328" spans="1:21" x14ac:dyDescent="0.3">
      <c r="A328" t="s">
        <v>534</v>
      </c>
      <c r="B328" t="s">
        <v>14</v>
      </c>
      <c r="C328" t="s">
        <v>306</v>
      </c>
      <c r="D328" s="15">
        <v>23</v>
      </c>
      <c r="E328" s="16">
        <v>0.5</v>
      </c>
      <c r="F328" s="16">
        <v>12</v>
      </c>
      <c r="G328" s="19">
        <v>2.7834782608695701</v>
      </c>
      <c r="H328" s="16">
        <v>1.2</v>
      </c>
      <c r="I328" s="19">
        <v>3.4625760361794402</v>
      </c>
      <c r="J328" s="19">
        <v>1.4150881430370501</v>
      </c>
      <c r="K328" s="19">
        <v>1.36839011783251</v>
      </c>
      <c r="L328" s="20">
        <v>4.1985664039066197</v>
      </c>
      <c r="M328" s="15">
        <v>23</v>
      </c>
      <c r="N328" s="16">
        <v>25</v>
      </c>
      <c r="O328" s="16">
        <v>500</v>
      </c>
      <c r="P328" s="17">
        <v>96.739130434782595</v>
      </c>
      <c r="Q328" s="17">
        <v>25</v>
      </c>
      <c r="R328" s="17">
        <v>148.53533934916999</v>
      </c>
      <c r="S328" s="17">
        <v>60.703532670120701</v>
      </c>
      <c r="T328" s="17">
        <v>36.035597764661901</v>
      </c>
      <c r="U328" s="18">
        <v>157.442663104903</v>
      </c>
    </row>
    <row r="329" spans="1:21" x14ac:dyDescent="0.3">
      <c r="A329" t="s">
        <v>534</v>
      </c>
      <c r="B329" t="s">
        <v>15</v>
      </c>
      <c r="C329" t="s">
        <v>306</v>
      </c>
      <c r="D329" s="15">
        <v>23</v>
      </c>
      <c r="E329" s="16">
        <v>0.5</v>
      </c>
      <c r="F329" s="16">
        <v>13</v>
      </c>
      <c r="G329" s="19">
        <v>2.9082608695652201</v>
      </c>
      <c r="H329" s="16">
        <v>1.2</v>
      </c>
      <c r="I329" s="19">
        <v>3.7402365654083201</v>
      </c>
      <c r="J329" s="19">
        <v>1.52856265409348</v>
      </c>
      <c r="K329" s="19">
        <v>1.3796982154717301</v>
      </c>
      <c r="L329" s="20">
        <v>4.4368235236586999</v>
      </c>
      <c r="M329" s="15">
        <v>23</v>
      </c>
      <c r="N329" s="16">
        <v>25</v>
      </c>
      <c r="O329" s="16">
        <v>500</v>
      </c>
      <c r="P329" s="17">
        <v>96.739130434782595</v>
      </c>
      <c r="Q329" s="17">
        <v>25</v>
      </c>
      <c r="R329" s="17">
        <v>148.53533934916999</v>
      </c>
      <c r="S329" s="17">
        <v>60.703532670120701</v>
      </c>
      <c r="T329" s="17">
        <v>36.035597764661901</v>
      </c>
      <c r="U329" s="18">
        <v>157.442663104903</v>
      </c>
    </row>
    <row r="330" spans="1:21" x14ac:dyDescent="0.3">
      <c r="A330" t="s">
        <v>534</v>
      </c>
      <c r="B330" t="s">
        <v>16</v>
      </c>
      <c r="C330" t="s">
        <v>306</v>
      </c>
      <c r="D330" s="15">
        <v>23</v>
      </c>
      <c r="E330" s="16">
        <v>0.5</v>
      </c>
      <c r="F330" s="16">
        <v>12</v>
      </c>
      <c r="G330" s="19">
        <v>2.76913043478261</v>
      </c>
      <c r="H330" s="16">
        <v>1.2</v>
      </c>
      <c r="I330" s="19">
        <v>3.44247388983757</v>
      </c>
      <c r="J330" s="19">
        <v>1.4068727829581</v>
      </c>
      <c r="K330" s="19">
        <v>1.36225765182451</v>
      </c>
      <c r="L330" s="20">
        <v>4.1760032177407096</v>
      </c>
      <c r="M330" s="15">
        <v>23</v>
      </c>
      <c r="N330" s="16">
        <v>25</v>
      </c>
      <c r="O330" s="16">
        <v>500</v>
      </c>
      <c r="P330" s="17">
        <v>96.739130434782595</v>
      </c>
      <c r="Q330" s="17">
        <v>25</v>
      </c>
      <c r="R330" s="17">
        <v>148.53533934916999</v>
      </c>
      <c r="S330" s="17">
        <v>60.703532670120701</v>
      </c>
      <c r="T330" s="17">
        <v>36.035597764661901</v>
      </c>
      <c r="U330" s="18">
        <v>157.442663104903</v>
      </c>
    </row>
    <row r="331" spans="1:21" x14ac:dyDescent="0.3">
      <c r="A331" t="s">
        <v>534</v>
      </c>
      <c r="B331" t="s">
        <v>17</v>
      </c>
      <c r="C331" t="s">
        <v>306</v>
      </c>
      <c r="D331" s="15">
        <v>23</v>
      </c>
      <c r="E331" s="16">
        <v>0.5</v>
      </c>
      <c r="F331" s="16">
        <v>13</v>
      </c>
      <c r="G331" s="19">
        <v>2.8982608695652199</v>
      </c>
      <c r="H331" s="16">
        <v>1.3</v>
      </c>
      <c r="I331" s="19">
        <v>3.6149722143706602</v>
      </c>
      <c r="J331" s="19">
        <v>1.47736952618915</v>
      </c>
      <c r="K331" s="19">
        <v>1.4208913433760699</v>
      </c>
      <c r="L331" s="20">
        <v>4.3756303957543699</v>
      </c>
      <c r="M331" s="15">
        <v>23</v>
      </c>
      <c r="N331" s="16">
        <v>25</v>
      </c>
      <c r="O331" s="16">
        <v>500</v>
      </c>
      <c r="P331" s="17">
        <v>96.739130434782595</v>
      </c>
      <c r="Q331" s="17">
        <v>25</v>
      </c>
      <c r="R331" s="17">
        <v>148.53533934916999</v>
      </c>
      <c r="S331" s="17">
        <v>60.703532670120701</v>
      </c>
      <c r="T331" s="17">
        <v>36.035597764661901</v>
      </c>
      <c r="U331" s="18">
        <v>157.442663104903</v>
      </c>
    </row>
    <row r="332" spans="1:21" x14ac:dyDescent="0.3">
      <c r="A332" t="s">
        <v>534</v>
      </c>
      <c r="B332" t="s">
        <v>18</v>
      </c>
      <c r="C332" t="s">
        <v>306</v>
      </c>
      <c r="D332" s="15">
        <v>23</v>
      </c>
      <c r="E332" s="16">
        <v>0.5</v>
      </c>
      <c r="F332" s="16">
        <v>13</v>
      </c>
      <c r="G332" s="19">
        <v>2.9326086956521702</v>
      </c>
      <c r="H332" s="16">
        <v>1.3</v>
      </c>
      <c r="I332" s="19">
        <v>3.7342277008424598</v>
      </c>
      <c r="J332" s="19">
        <v>1.5261069468652799</v>
      </c>
      <c r="K332" s="19">
        <v>1.4065017487869</v>
      </c>
      <c r="L332" s="20">
        <v>4.4587156425174497</v>
      </c>
      <c r="M332" s="15">
        <v>23</v>
      </c>
      <c r="N332" s="16">
        <v>25</v>
      </c>
      <c r="O332" s="16">
        <v>500</v>
      </c>
      <c r="P332" s="17">
        <v>96.739130434782595</v>
      </c>
      <c r="Q332" s="17">
        <v>25</v>
      </c>
      <c r="R332" s="17">
        <v>148.53533934916999</v>
      </c>
      <c r="S332" s="17">
        <v>60.703532670120701</v>
      </c>
      <c r="T332" s="17">
        <v>36.035597764661901</v>
      </c>
      <c r="U332" s="18">
        <v>157.442663104903</v>
      </c>
    </row>
    <row r="333" spans="1:21" x14ac:dyDescent="0.3">
      <c r="A333" t="s">
        <v>534</v>
      </c>
      <c r="B333" t="s">
        <v>19</v>
      </c>
      <c r="C333" t="s">
        <v>306</v>
      </c>
      <c r="D333" s="15">
        <v>23</v>
      </c>
      <c r="E333" s="16">
        <v>0.5</v>
      </c>
      <c r="F333" s="16">
        <v>9.1</v>
      </c>
      <c r="G333" s="19">
        <v>2.1117391304347799</v>
      </c>
      <c r="H333" s="16">
        <v>0.95</v>
      </c>
      <c r="I333" s="19">
        <v>2.43909009147024</v>
      </c>
      <c r="J333" s="19">
        <v>0.99680914792186504</v>
      </c>
      <c r="K333" s="19">
        <v>1.11492998251292</v>
      </c>
      <c r="L333" s="20">
        <v>3.10854827835665</v>
      </c>
      <c r="M333" s="15">
        <v>23</v>
      </c>
      <c r="N333" s="16">
        <v>25</v>
      </c>
      <c r="O333" s="16">
        <v>500</v>
      </c>
      <c r="P333" s="17">
        <v>96.739130434782595</v>
      </c>
      <c r="Q333" s="17">
        <v>25</v>
      </c>
      <c r="R333" s="17">
        <v>148.53533934916999</v>
      </c>
      <c r="S333" s="17">
        <v>60.703532670120701</v>
      </c>
      <c r="T333" s="17">
        <v>36.035597764661901</v>
      </c>
      <c r="U333" s="18">
        <v>157.442663104903</v>
      </c>
    </row>
    <row r="334" spans="1:21" x14ac:dyDescent="0.3">
      <c r="A334" t="s">
        <v>534</v>
      </c>
      <c r="B334" t="s">
        <v>20</v>
      </c>
      <c r="C334" t="s">
        <v>306</v>
      </c>
      <c r="D334" s="15">
        <v>23</v>
      </c>
      <c r="E334" s="16">
        <v>0.5</v>
      </c>
      <c r="F334" s="16">
        <v>8.9</v>
      </c>
      <c r="G334" s="19">
        <v>2.0817391304347801</v>
      </c>
      <c r="H334" s="16">
        <v>0.95</v>
      </c>
      <c r="I334" s="19">
        <v>2.38476157026978</v>
      </c>
      <c r="J334" s="19">
        <v>0.97460612757625598</v>
      </c>
      <c r="K334" s="19">
        <v>1.10713300285853</v>
      </c>
      <c r="L334" s="20">
        <v>3.05634525801104</v>
      </c>
      <c r="M334" s="15">
        <v>23</v>
      </c>
      <c r="N334" s="16">
        <v>25</v>
      </c>
      <c r="O334" s="16">
        <v>500</v>
      </c>
      <c r="P334" s="17">
        <v>96.739130434782595</v>
      </c>
      <c r="Q334" s="17">
        <v>25</v>
      </c>
      <c r="R334" s="17">
        <v>148.53533934916999</v>
      </c>
      <c r="S334" s="17">
        <v>60.703532670120701</v>
      </c>
      <c r="T334" s="17">
        <v>36.035597764661901</v>
      </c>
      <c r="U334" s="18">
        <v>157.442663104903</v>
      </c>
    </row>
    <row r="335" spans="1:21" x14ac:dyDescent="0.3">
      <c r="A335" t="s">
        <v>534</v>
      </c>
      <c r="B335" t="s">
        <v>21</v>
      </c>
      <c r="C335" t="s">
        <v>306</v>
      </c>
      <c r="D335" s="15">
        <v>23</v>
      </c>
      <c r="E335" s="16">
        <v>0.5</v>
      </c>
      <c r="F335" s="16">
        <v>750</v>
      </c>
      <c r="G335" s="19">
        <v>111.13434782608699</v>
      </c>
      <c r="H335" s="16">
        <v>0.9</v>
      </c>
      <c r="I335" s="19">
        <v>235.38657598292301</v>
      </c>
      <c r="J335" s="19">
        <v>96.197960484661294</v>
      </c>
      <c r="K335" s="19">
        <v>14.936387341425601</v>
      </c>
      <c r="L335" s="20">
        <v>207.332308310748</v>
      </c>
      <c r="M335" s="15">
        <v>23</v>
      </c>
      <c r="N335" s="16">
        <v>25</v>
      </c>
      <c r="O335" s="16">
        <v>500</v>
      </c>
      <c r="P335" s="17">
        <v>96.739130434782595</v>
      </c>
      <c r="Q335" s="17">
        <v>25</v>
      </c>
      <c r="R335" s="17">
        <v>148.53533934916999</v>
      </c>
      <c r="S335" s="17">
        <v>60.703532670120701</v>
      </c>
      <c r="T335" s="17">
        <v>36.035597764661901</v>
      </c>
      <c r="U335" s="18">
        <v>157.442663104903</v>
      </c>
    </row>
    <row r="336" spans="1:21" x14ac:dyDescent="0.3">
      <c r="A336" t="s">
        <v>534</v>
      </c>
      <c r="B336" t="s">
        <v>22</v>
      </c>
      <c r="C336" t="s">
        <v>306</v>
      </c>
      <c r="D336" s="15">
        <v>23</v>
      </c>
      <c r="E336" s="16">
        <v>0.5</v>
      </c>
      <c r="F336" s="16">
        <v>9.6999999999999993</v>
      </c>
      <c r="G336" s="19">
        <v>2.10565217391304</v>
      </c>
      <c r="H336" s="16">
        <v>0.89</v>
      </c>
      <c r="I336" s="19">
        <v>2.56421674393594</v>
      </c>
      <c r="J336" s="19">
        <v>1.0479460010716699</v>
      </c>
      <c r="K336" s="19">
        <v>1.0577061728413799</v>
      </c>
      <c r="L336" s="20">
        <v>3.15359817498471</v>
      </c>
      <c r="M336" s="15">
        <v>23</v>
      </c>
      <c r="N336" s="16">
        <v>25</v>
      </c>
      <c r="O336" s="16">
        <v>500</v>
      </c>
      <c r="P336" s="17">
        <v>96.739130434782595</v>
      </c>
      <c r="Q336" s="17">
        <v>25</v>
      </c>
      <c r="R336" s="17">
        <v>148.53533934916999</v>
      </c>
      <c r="S336" s="17">
        <v>60.703532670120701</v>
      </c>
      <c r="T336" s="17">
        <v>36.035597764661901</v>
      </c>
      <c r="U336" s="18">
        <v>157.442663104903</v>
      </c>
    </row>
    <row r="337" spans="1:21" x14ac:dyDescent="0.3">
      <c r="A337" t="s">
        <v>534</v>
      </c>
      <c r="B337" t="s">
        <v>23</v>
      </c>
      <c r="C337" t="s">
        <v>306</v>
      </c>
      <c r="D337" s="15">
        <v>23</v>
      </c>
      <c r="E337" s="16">
        <v>0.5</v>
      </c>
      <c r="F337" s="16">
        <v>12</v>
      </c>
      <c r="G337" s="19">
        <v>2.6073913043478298</v>
      </c>
      <c r="H337" s="16">
        <v>0.83</v>
      </c>
      <c r="I337" s="19">
        <v>3.5692337061352299</v>
      </c>
      <c r="J337" s="19">
        <v>1.45867707871424</v>
      </c>
      <c r="K337" s="19">
        <v>1.1487142256335801</v>
      </c>
      <c r="L337" s="20">
        <v>4.0660683830620696</v>
      </c>
      <c r="M337" s="15">
        <v>23</v>
      </c>
      <c r="N337" s="16">
        <v>25</v>
      </c>
      <c r="O337" s="16">
        <v>500</v>
      </c>
      <c r="P337" s="17">
        <v>96.739130434782595</v>
      </c>
      <c r="Q337" s="17">
        <v>25</v>
      </c>
      <c r="R337" s="17">
        <v>148.53533934916999</v>
      </c>
      <c r="S337" s="17">
        <v>60.703532670120701</v>
      </c>
      <c r="T337" s="17">
        <v>36.035597764661901</v>
      </c>
      <c r="U337" s="18">
        <v>157.442663104903</v>
      </c>
    </row>
    <row r="338" spans="1:21" x14ac:dyDescent="0.3">
      <c r="A338" t="s">
        <v>534</v>
      </c>
      <c r="B338" t="s">
        <v>24</v>
      </c>
      <c r="C338" t="s">
        <v>306</v>
      </c>
      <c r="D338" s="15">
        <v>23</v>
      </c>
      <c r="E338" s="16">
        <v>0.5</v>
      </c>
      <c r="F338" s="16">
        <v>9.4</v>
      </c>
      <c r="G338" s="19">
        <v>2.0986956521739102</v>
      </c>
      <c r="H338" s="16">
        <v>0.7</v>
      </c>
      <c r="I338" s="19">
        <v>2.76060814174213</v>
      </c>
      <c r="J338" s="19">
        <v>1.12820738321208</v>
      </c>
      <c r="K338" s="19">
        <v>0.97048826896183704</v>
      </c>
      <c r="L338" s="20">
        <v>3.2269030353859902</v>
      </c>
      <c r="M338" s="15">
        <v>23</v>
      </c>
      <c r="N338" s="16">
        <v>25</v>
      </c>
      <c r="O338" s="16">
        <v>500</v>
      </c>
      <c r="P338" s="17">
        <v>96.739130434782595</v>
      </c>
      <c r="Q338" s="17">
        <v>25</v>
      </c>
      <c r="R338" s="17">
        <v>148.53533934916999</v>
      </c>
      <c r="S338" s="17">
        <v>60.703532670120701</v>
      </c>
      <c r="T338" s="17">
        <v>36.035597764661901</v>
      </c>
      <c r="U338" s="18">
        <v>157.442663104903</v>
      </c>
    </row>
    <row r="339" spans="1:21" x14ac:dyDescent="0.3">
      <c r="A339" t="s">
        <v>534</v>
      </c>
      <c r="B339" t="s">
        <v>25</v>
      </c>
      <c r="C339" t="s">
        <v>306</v>
      </c>
      <c r="D339" s="15">
        <v>23</v>
      </c>
      <c r="E339" s="16">
        <v>0.5</v>
      </c>
      <c r="F339" s="16">
        <v>7.9</v>
      </c>
      <c r="G339" s="19">
        <v>1.78652173913043</v>
      </c>
      <c r="H339" s="16">
        <v>0.56999999999999995</v>
      </c>
      <c r="I339" s="19">
        <v>2.30729398508227</v>
      </c>
      <c r="J339" s="19">
        <v>0.942946617395649</v>
      </c>
      <c r="K339" s="19">
        <v>0.84357512173478599</v>
      </c>
      <c r="L339" s="20">
        <v>2.72946835652608</v>
      </c>
      <c r="M339" s="15">
        <v>23</v>
      </c>
      <c r="N339" s="16">
        <v>25</v>
      </c>
      <c r="O339" s="16">
        <v>500</v>
      </c>
      <c r="P339" s="17">
        <v>96.739130434782595</v>
      </c>
      <c r="Q339" s="17">
        <v>25</v>
      </c>
      <c r="R339" s="17">
        <v>148.53533934916999</v>
      </c>
      <c r="S339" s="17">
        <v>60.703532670120701</v>
      </c>
      <c r="T339" s="17">
        <v>36.035597764661901</v>
      </c>
      <c r="U339" s="18">
        <v>157.442663104903</v>
      </c>
    </row>
    <row r="340" spans="1:21" x14ac:dyDescent="0.3">
      <c r="A340" t="s">
        <v>534</v>
      </c>
      <c r="B340" t="s">
        <v>26</v>
      </c>
      <c r="C340" t="s">
        <v>306</v>
      </c>
      <c r="D340" s="15">
        <v>23</v>
      </c>
      <c r="E340" s="16">
        <v>0.5</v>
      </c>
      <c r="F340" s="16">
        <v>13</v>
      </c>
      <c r="G340" s="19">
        <v>3.6426086956521702</v>
      </c>
      <c r="H340" s="16">
        <v>1.3</v>
      </c>
      <c r="I340" s="19">
        <v>4.2085002915002097</v>
      </c>
      <c r="J340" s="19">
        <v>1.71993302103512</v>
      </c>
      <c r="K340" s="19">
        <v>1.9226756746170499</v>
      </c>
      <c r="L340" s="20">
        <v>5.3625417166873</v>
      </c>
      <c r="M340" s="15">
        <v>23</v>
      </c>
      <c r="N340" s="16">
        <v>25</v>
      </c>
      <c r="O340" s="16">
        <v>500</v>
      </c>
      <c r="P340" s="17">
        <v>96.739130434782595</v>
      </c>
      <c r="Q340" s="17">
        <v>25</v>
      </c>
      <c r="R340" s="17">
        <v>148.53533934916999</v>
      </c>
      <c r="S340" s="17">
        <v>60.703532670120701</v>
      </c>
      <c r="T340" s="17">
        <v>36.035597764661901</v>
      </c>
      <c r="U340" s="18">
        <v>157.442663104903</v>
      </c>
    </row>
    <row r="341" spans="1:21" x14ac:dyDescent="0.3">
      <c r="A341" t="s">
        <v>534</v>
      </c>
      <c r="B341" t="s">
        <v>27</v>
      </c>
      <c r="C341" t="s">
        <v>306</v>
      </c>
      <c r="D341" s="15">
        <v>23</v>
      </c>
      <c r="E341" s="16">
        <v>0.5</v>
      </c>
      <c r="F341" s="16">
        <v>6.9</v>
      </c>
      <c r="G341" s="19">
        <v>1.6426086956521699</v>
      </c>
      <c r="H341" s="16">
        <v>0.5</v>
      </c>
      <c r="I341" s="19">
        <v>2.0019359207602099</v>
      </c>
      <c r="J341" s="19">
        <v>0.81815265715104502</v>
      </c>
      <c r="K341" s="19">
        <v>0.82445603850112803</v>
      </c>
      <c r="L341" s="20">
        <v>2.4607613528032202</v>
      </c>
      <c r="M341" s="15">
        <v>23</v>
      </c>
      <c r="N341" s="16">
        <v>25</v>
      </c>
      <c r="O341" s="16">
        <v>500</v>
      </c>
      <c r="P341" s="17">
        <v>96.739130434782595</v>
      </c>
      <c r="Q341" s="17">
        <v>25</v>
      </c>
      <c r="R341" s="17">
        <v>148.53533934916999</v>
      </c>
      <c r="S341" s="17">
        <v>60.703532670120701</v>
      </c>
      <c r="T341" s="17">
        <v>36.035597764661901</v>
      </c>
      <c r="U341" s="18">
        <v>157.442663104903</v>
      </c>
    </row>
    <row r="342" spans="1:21" x14ac:dyDescent="0.3">
      <c r="A342" t="s">
        <v>534</v>
      </c>
      <c r="B342" t="s">
        <v>28</v>
      </c>
      <c r="C342" t="s">
        <v>306</v>
      </c>
      <c r="D342" s="15">
        <v>23</v>
      </c>
      <c r="E342" s="16">
        <v>0.5</v>
      </c>
      <c r="F342" s="16">
        <v>6.8</v>
      </c>
      <c r="G342" s="19">
        <v>1.6273913043478301</v>
      </c>
      <c r="H342" s="16">
        <v>0.5</v>
      </c>
      <c r="I342" s="19">
        <v>1.98059269685366</v>
      </c>
      <c r="J342" s="19">
        <v>0.80943009257231102</v>
      </c>
      <c r="K342" s="19">
        <v>0.81796121177551495</v>
      </c>
      <c r="L342" s="20">
        <v>2.43682139692014</v>
      </c>
      <c r="M342" s="15">
        <v>23</v>
      </c>
      <c r="N342" s="16">
        <v>25</v>
      </c>
      <c r="O342" s="16">
        <v>500</v>
      </c>
      <c r="P342" s="17">
        <v>96.739130434782595</v>
      </c>
      <c r="Q342" s="17">
        <v>25</v>
      </c>
      <c r="R342" s="17">
        <v>148.53533934916999</v>
      </c>
      <c r="S342" s="17">
        <v>60.703532670120701</v>
      </c>
      <c r="T342" s="17">
        <v>36.035597764661901</v>
      </c>
      <c r="U342" s="18">
        <v>157.442663104903</v>
      </c>
    </row>
    <row r="343" spans="1:21" x14ac:dyDescent="0.3">
      <c r="A343" t="s">
        <v>534</v>
      </c>
      <c r="B343" t="s">
        <v>29</v>
      </c>
      <c r="C343" t="s">
        <v>306</v>
      </c>
      <c r="D343" s="15">
        <v>23</v>
      </c>
      <c r="E343" s="16">
        <v>0.5</v>
      </c>
      <c r="F343" s="16">
        <v>7.5</v>
      </c>
      <c r="G343" s="19">
        <v>1.9165217391304299</v>
      </c>
      <c r="H343" s="16">
        <v>0.66</v>
      </c>
      <c r="I343" s="19">
        <v>2.2385742392214598</v>
      </c>
      <c r="J343" s="19">
        <v>0.91486218068030201</v>
      </c>
      <c r="K343" s="19">
        <v>1.00165955845013</v>
      </c>
      <c r="L343" s="20">
        <v>2.8313839198107398</v>
      </c>
      <c r="M343" s="15">
        <v>23</v>
      </c>
      <c r="N343" s="16">
        <v>25</v>
      </c>
      <c r="O343" s="16">
        <v>500</v>
      </c>
      <c r="P343" s="17">
        <v>106.52173913043499</v>
      </c>
      <c r="Q343" s="17">
        <v>25</v>
      </c>
      <c r="R343" s="17">
        <v>150.984908807957</v>
      </c>
      <c r="S343" s="17">
        <v>61.704624533651199</v>
      </c>
      <c r="T343" s="17">
        <v>44.817114596783597</v>
      </c>
      <c r="U343" s="18">
        <v>168.22636366408599</v>
      </c>
    </row>
    <row r="344" spans="1:21" x14ac:dyDescent="0.3">
      <c r="A344" t="s">
        <v>534</v>
      </c>
      <c r="B344" t="s">
        <v>30</v>
      </c>
      <c r="C344" t="s">
        <v>306</v>
      </c>
      <c r="D344" s="15">
        <v>23</v>
      </c>
      <c r="E344" s="16">
        <v>0.5</v>
      </c>
      <c r="F344" s="16">
        <v>6.8</v>
      </c>
      <c r="G344" s="19">
        <v>1.6234782608695699</v>
      </c>
      <c r="H344" s="16">
        <v>0.5</v>
      </c>
      <c r="I344" s="19">
        <v>1.97987742663679</v>
      </c>
      <c r="J344" s="19">
        <v>0.80913777540948895</v>
      </c>
      <c r="K344" s="19">
        <v>0.81434048546007598</v>
      </c>
      <c r="L344" s="20">
        <v>2.4326160362790499</v>
      </c>
      <c r="M344" s="15">
        <v>23</v>
      </c>
      <c r="N344" s="16">
        <v>25</v>
      </c>
      <c r="O344" s="16">
        <v>500</v>
      </c>
      <c r="P344" s="17">
        <v>96.739130434782595</v>
      </c>
      <c r="Q344" s="17">
        <v>25</v>
      </c>
      <c r="R344" s="17">
        <v>148.53533934916999</v>
      </c>
      <c r="S344" s="17">
        <v>60.703532670120701</v>
      </c>
      <c r="T344" s="17">
        <v>36.035597764661901</v>
      </c>
      <c r="U344" s="18">
        <v>157.442663104903</v>
      </c>
    </row>
    <row r="345" spans="1:21" x14ac:dyDescent="0.3">
      <c r="A345" t="s">
        <v>534</v>
      </c>
      <c r="B345" t="s">
        <v>31</v>
      </c>
      <c r="C345" t="s">
        <v>306</v>
      </c>
      <c r="D345" s="15">
        <v>23</v>
      </c>
      <c r="E345" s="16">
        <v>0.5</v>
      </c>
      <c r="F345" s="16">
        <v>6.7</v>
      </c>
      <c r="G345" s="19">
        <v>1.55478260869565</v>
      </c>
      <c r="H345" s="16">
        <v>0.5</v>
      </c>
      <c r="I345" s="19">
        <v>1.9398661377556601</v>
      </c>
      <c r="J345" s="19">
        <v>0.792785932188801</v>
      </c>
      <c r="K345" s="19">
        <v>0.76199667650685099</v>
      </c>
      <c r="L345" s="20">
        <v>2.34756854088445</v>
      </c>
      <c r="M345" s="15">
        <v>23</v>
      </c>
      <c r="N345" s="16">
        <v>25</v>
      </c>
      <c r="O345" s="16">
        <v>500</v>
      </c>
      <c r="P345" s="17">
        <v>96.739130434782595</v>
      </c>
      <c r="Q345" s="17">
        <v>25</v>
      </c>
      <c r="R345" s="17">
        <v>148.53533934916999</v>
      </c>
      <c r="S345" s="17">
        <v>60.703532670120701</v>
      </c>
      <c r="T345" s="17">
        <v>36.035597764661901</v>
      </c>
      <c r="U345" s="18">
        <v>157.442663104903</v>
      </c>
    </row>
    <row r="346" spans="1:21" x14ac:dyDescent="0.3">
      <c r="A346" t="s">
        <v>534</v>
      </c>
      <c r="B346" t="s">
        <v>32</v>
      </c>
      <c r="C346" t="s">
        <v>306</v>
      </c>
      <c r="D346" s="15">
        <v>23</v>
      </c>
      <c r="E346" s="16">
        <v>0.5</v>
      </c>
      <c r="F346" s="16">
        <v>6.6</v>
      </c>
      <c r="G346" s="19">
        <v>1.5895652173913</v>
      </c>
      <c r="H346" s="16">
        <v>0.5</v>
      </c>
      <c r="I346" s="19">
        <v>1.919873287156</v>
      </c>
      <c r="J346" s="19">
        <v>0.78461523917484699</v>
      </c>
      <c r="K346" s="19">
        <v>0.80494997821645697</v>
      </c>
      <c r="L346" s="20">
        <v>2.3741804565661502</v>
      </c>
      <c r="M346" s="15">
        <v>23</v>
      </c>
      <c r="N346" s="16">
        <v>25</v>
      </c>
      <c r="O346" s="16">
        <v>500</v>
      </c>
      <c r="P346" s="17">
        <v>96.739130434782595</v>
      </c>
      <c r="Q346" s="17">
        <v>25</v>
      </c>
      <c r="R346" s="17">
        <v>148.53533934916999</v>
      </c>
      <c r="S346" s="17">
        <v>60.703532670120701</v>
      </c>
      <c r="T346" s="17">
        <v>36.035597764661901</v>
      </c>
      <c r="U346" s="18">
        <v>157.442663104903</v>
      </c>
    </row>
    <row r="347" spans="1:21" x14ac:dyDescent="0.3">
      <c r="A347" t="s">
        <v>534</v>
      </c>
      <c r="B347" t="s">
        <v>33</v>
      </c>
      <c r="C347" t="s">
        <v>306</v>
      </c>
      <c r="D347" s="15">
        <v>23</v>
      </c>
      <c r="E347" s="16">
        <v>0.5</v>
      </c>
      <c r="F347" s="16">
        <v>7.8</v>
      </c>
      <c r="G347" s="19">
        <v>1.8469565217391299</v>
      </c>
      <c r="H347" s="16">
        <v>0.56000000000000005</v>
      </c>
      <c r="I347" s="19">
        <v>2.2975271979448801</v>
      </c>
      <c r="J347" s="19">
        <v>0.93895511958324396</v>
      </c>
      <c r="K347" s="19">
        <v>0.90800140215588598</v>
      </c>
      <c r="L347" s="20">
        <v>2.7859116413223699</v>
      </c>
      <c r="M347" s="15">
        <v>23</v>
      </c>
      <c r="N347" s="16">
        <v>25</v>
      </c>
      <c r="O347" s="16">
        <v>500</v>
      </c>
      <c r="P347" s="17">
        <v>96.739130434782595</v>
      </c>
      <c r="Q347" s="17">
        <v>25</v>
      </c>
      <c r="R347" s="17">
        <v>148.53533934916999</v>
      </c>
      <c r="S347" s="17">
        <v>60.703532670120701</v>
      </c>
      <c r="T347" s="17">
        <v>36.035597764661901</v>
      </c>
      <c r="U347" s="18">
        <v>157.442663104903</v>
      </c>
    </row>
    <row r="348" spans="1:21" x14ac:dyDescent="0.3">
      <c r="A348" t="s">
        <v>534</v>
      </c>
      <c r="B348" t="s">
        <v>34</v>
      </c>
      <c r="C348" t="s">
        <v>306</v>
      </c>
      <c r="D348" s="15">
        <v>23</v>
      </c>
      <c r="E348" s="16">
        <v>0.5</v>
      </c>
      <c r="F348" s="16">
        <v>6.5</v>
      </c>
      <c r="G348" s="19">
        <v>1.50565217391304</v>
      </c>
      <c r="H348" s="16">
        <v>0.5</v>
      </c>
      <c r="I348" s="19">
        <v>1.86539985011003</v>
      </c>
      <c r="J348" s="19">
        <v>0.76235299451399596</v>
      </c>
      <c r="K348" s="19">
        <v>0.74329917939904799</v>
      </c>
      <c r="L348" s="20">
        <v>2.2680051684270399</v>
      </c>
      <c r="M348" s="15">
        <v>23</v>
      </c>
      <c r="N348" s="16">
        <v>25</v>
      </c>
      <c r="O348" s="16">
        <v>500</v>
      </c>
      <c r="P348" s="17">
        <v>96.739130434782595</v>
      </c>
      <c r="Q348" s="17">
        <v>25</v>
      </c>
      <c r="R348" s="17">
        <v>148.53533934916999</v>
      </c>
      <c r="S348" s="17">
        <v>60.703532670120701</v>
      </c>
      <c r="T348" s="17">
        <v>36.035597764661901</v>
      </c>
      <c r="U348" s="18">
        <v>157.442663104903</v>
      </c>
    </row>
    <row r="349" spans="1:21" x14ac:dyDescent="0.3">
      <c r="A349" t="s">
        <v>534</v>
      </c>
      <c r="B349" t="s">
        <v>35</v>
      </c>
      <c r="C349" t="s">
        <v>306</v>
      </c>
      <c r="D349" s="15">
        <v>23</v>
      </c>
      <c r="E349" s="16">
        <v>0.5</v>
      </c>
      <c r="F349" s="16">
        <v>6.7</v>
      </c>
      <c r="G349" s="19">
        <v>1.6060869565217399</v>
      </c>
      <c r="H349" s="16">
        <v>0.5</v>
      </c>
      <c r="I349" s="19">
        <v>1.94383112606016</v>
      </c>
      <c r="J349" s="19">
        <v>0.79440634655034903</v>
      </c>
      <c r="K349" s="19">
        <v>0.81168060997139002</v>
      </c>
      <c r="L349" s="20">
        <v>2.4004933030720901</v>
      </c>
      <c r="M349" s="15">
        <v>23</v>
      </c>
      <c r="N349" s="16">
        <v>25</v>
      </c>
      <c r="O349" s="16">
        <v>500</v>
      </c>
      <c r="P349" s="17">
        <v>96.739130434782595</v>
      </c>
      <c r="Q349" s="17">
        <v>25</v>
      </c>
      <c r="R349" s="17">
        <v>148.53533934916999</v>
      </c>
      <c r="S349" s="17">
        <v>60.703532670120701</v>
      </c>
      <c r="T349" s="17">
        <v>36.035597764661901</v>
      </c>
      <c r="U349" s="18">
        <v>157.442663104903</v>
      </c>
    </row>
    <row r="350" spans="1:21" x14ac:dyDescent="0.3">
      <c r="A350" t="s">
        <v>534</v>
      </c>
      <c r="B350" t="s">
        <v>36</v>
      </c>
      <c r="C350" t="s">
        <v>306</v>
      </c>
      <c r="D350" s="15">
        <v>23</v>
      </c>
      <c r="E350" s="16">
        <v>0.5</v>
      </c>
      <c r="F350" s="16">
        <v>6</v>
      </c>
      <c r="G350" s="19">
        <v>1.4156521739130401</v>
      </c>
      <c r="H350" s="16">
        <v>0.5</v>
      </c>
      <c r="I350" s="19">
        <v>1.7101271246923999</v>
      </c>
      <c r="J350" s="19">
        <v>0.69889602190756195</v>
      </c>
      <c r="K350" s="19">
        <v>0.71675615200548204</v>
      </c>
      <c r="L350" s="20">
        <v>2.11454819582061</v>
      </c>
      <c r="M350" s="15">
        <v>23</v>
      </c>
      <c r="N350" s="16">
        <v>25</v>
      </c>
      <c r="O350" s="16">
        <v>500</v>
      </c>
      <c r="P350" s="17">
        <v>96.739130434782595</v>
      </c>
      <c r="Q350" s="17">
        <v>25</v>
      </c>
      <c r="R350" s="17">
        <v>148.53533934916999</v>
      </c>
      <c r="S350" s="17">
        <v>60.703532670120701</v>
      </c>
      <c r="T350" s="17">
        <v>36.035597764661901</v>
      </c>
      <c r="U350" s="18">
        <v>157.442663104903</v>
      </c>
    </row>
    <row r="351" spans="1:21" x14ac:dyDescent="0.3">
      <c r="A351" t="s">
        <v>534</v>
      </c>
      <c r="B351" t="s">
        <v>37</v>
      </c>
      <c r="C351" t="s">
        <v>306</v>
      </c>
      <c r="D351" s="15">
        <v>23</v>
      </c>
      <c r="E351" s="16">
        <v>0.5</v>
      </c>
      <c r="F351" s="16">
        <v>6.9</v>
      </c>
      <c r="G351" s="19">
        <v>1.65782608695652</v>
      </c>
      <c r="H351" s="16">
        <v>0.5</v>
      </c>
      <c r="I351" s="19">
        <v>2.0114625084562001</v>
      </c>
      <c r="J351" s="19">
        <v>0.82204599007755297</v>
      </c>
      <c r="K351" s="19">
        <v>0.83578009687896904</v>
      </c>
      <c r="L351" s="20">
        <v>2.4798720770340701</v>
      </c>
      <c r="M351" s="15">
        <v>23</v>
      </c>
      <c r="N351" s="16">
        <v>25</v>
      </c>
      <c r="O351" s="16">
        <v>500</v>
      </c>
      <c r="P351" s="17">
        <v>96.739130434782595</v>
      </c>
      <c r="Q351" s="17">
        <v>25</v>
      </c>
      <c r="R351" s="17">
        <v>148.53533934916999</v>
      </c>
      <c r="S351" s="17">
        <v>60.703532670120701</v>
      </c>
      <c r="T351" s="17">
        <v>36.035597764661901</v>
      </c>
      <c r="U351" s="18">
        <v>157.442663104903</v>
      </c>
    </row>
    <row r="352" spans="1:21" x14ac:dyDescent="0.3">
      <c r="A352" t="s">
        <v>534</v>
      </c>
      <c r="B352" t="s">
        <v>38</v>
      </c>
      <c r="C352" t="s">
        <v>306</v>
      </c>
      <c r="D352" s="15">
        <v>23</v>
      </c>
      <c r="E352" s="16">
        <v>0.5</v>
      </c>
      <c r="F352" s="16">
        <v>7.9</v>
      </c>
      <c r="G352" s="19">
        <v>1.99739130434783</v>
      </c>
      <c r="H352" s="16">
        <v>0.72</v>
      </c>
      <c r="I352" s="19">
        <v>2.3357035486537399</v>
      </c>
      <c r="J352" s="19">
        <v>0.95455705891051601</v>
      </c>
      <c r="K352" s="19">
        <v>1.0428342454373101</v>
      </c>
      <c r="L352" s="20">
        <v>2.9519483632583401</v>
      </c>
      <c r="M352" s="15">
        <v>23</v>
      </c>
      <c r="N352" s="16">
        <v>25</v>
      </c>
      <c r="O352" s="16">
        <v>500</v>
      </c>
      <c r="P352" s="17">
        <v>106.52173913043499</v>
      </c>
      <c r="Q352" s="17">
        <v>25</v>
      </c>
      <c r="R352" s="17">
        <v>150.984908807957</v>
      </c>
      <c r="S352" s="17">
        <v>61.704624533651199</v>
      </c>
      <c r="T352" s="17">
        <v>44.817114596783597</v>
      </c>
      <c r="U352" s="18">
        <v>168.22636366408599</v>
      </c>
    </row>
    <row r="353" spans="1:21" x14ac:dyDescent="0.3">
      <c r="A353" t="s">
        <v>534</v>
      </c>
      <c r="B353" t="s">
        <v>39</v>
      </c>
      <c r="C353" t="s">
        <v>306</v>
      </c>
      <c r="D353" s="15">
        <v>23</v>
      </c>
      <c r="E353" s="16">
        <v>0.5</v>
      </c>
      <c r="F353" s="16">
        <v>7.1</v>
      </c>
      <c r="G353" s="19">
        <v>1.6891304347826099</v>
      </c>
      <c r="H353" s="16">
        <v>0.51</v>
      </c>
      <c r="I353" s="19">
        <v>2.0740253199196901</v>
      </c>
      <c r="J353" s="19">
        <v>0.84761420627613104</v>
      </c>
      <c r="K353" s="19">
        <v>0.841516228506477</v>
      </c>
      <c r="L353" s="20">
        <v>2.53674464105874</v>
      </c>
      <c r="M353" s="15">
        <v>23</v>
      </c>
      <c r="N353" s="16">
        <v>25</v>
      </c>
      <c r="O353" s="16">
        <v>500</v>
      </c>
      <c r="P353" s="17">
        <v>96.739130434782595</v>
      </c>
      <c r="Q353" s="17">
        <v>25</v>
      </c>
      <c r="R353" s="17">
        <v>148.53533934916999</v>
      </c>
      <c r="S353" s="17">
        <v>60.703532670120701</v>
      </c>
      <c r="T353" s="17">
        <v>36.035597764661901</v>
      </c>
      <c r="U353" s="18">
        <v>157.442663104903</v>
      </c>
    </row>
    <row r="354" spans="1:21" x14ac:dyDescent="0.3">
      <c r="A354" t="s">
        <v>534</v>
      </c>
      <c r="B354" t="s">
        <v>40</v>
      </c>
      <c r="C354" t="s">
        <v>306</v>
      </c>
      <c r="D354" s="15">
        <v>23</v>
      </c>
      <c r="E354" s="16">
        <v>0.5</v>
      </c>
      <c r="F354" s="16">
        <v>8.4</v>
      </c>
      <c r="G354" s="19">
        <v>1.60695652173913</v>
      </c>
      <c r="H354" s="16">
        <v>0.56999999999999995</v>
      </c>
      <c r="I354" s="19">
        <v>2.4119012394650001</v>
      </c>
      <c r="J354" s="19">
        <v>0.98569758771542004</v>
      </c>
      <c r="K354" s="19">
        <v>0.62125893402371002</v>
      </c>
      <c r="L354" s="20">
        <v>2.5926541094545499</v>
      </c>
      <c r="M354" s="15">
        <v>23</v>
      </c>
      <c r="N354" s="16">
        <v>25</v>
      </c>
      <c r="O354" s="16">
        <v>500</v>
      </c>
      <c r="P354" s="17">
        <v>79.347826086956502</v>
      </c>
      <c r="Q354" s="17">
        <v>25</v>
      </c>
      <c r="R354" s="17">
        <v>140.74722948852499</v>
      </c>
      <c r="S354" s="17">
        <v>57.520682154979802</v>
      </c>
      <c r="T354" s="17">
        <v>21.8271439319767</v>
      </c>
      <c r="U354" s="18">
        <v>136.86850824193601</v>
      </c>
    </row>
    <row r="355" spans="1:21" x14ac:dyDescent="0.3">
      <c r="A355" t="s">
        <v>534</v>
      </c>
      <c r="B355" t="s">
        <v>41</v>
      </c>
      <c r="C355" t="s">
        <v>306</v>
      </c>
      <c r="D355" s="15">
        <v>23</v>
      </c>
      <c r="E355" s="16">
        <v>0.5</v>
      </c>
      <c r="F355" s="16">
        <v>6.7</v>
      </c>
      <c r="G355" s="19">
        <v>1.6008695652173901</v>
      </c>
      <c r="H355" s="16">
        <v>0.5</v>
      </c>
      <c r="I355" s="19">
        <v>1.9413559297176299</v>
      </c>
      <c r="J355" s="19">
        <v>0.79339478147296005</v>
      </c>
      <c r="K355" s="19">
        <v>0.80747478374443205</v>
      </c>
      <c r="L355" s="20">
        <v>2.3942643466903499</v>
      </c>
      <c r="M355" s="15">
        <v>23</v>
      </c>
      <c r="N355" s="16">
        <v>25</v>
      </c>
      <c r="O355" s="16">
        <v>500</v>
      </c>
      <c r="P355" s="17">
        <v>96.739130434782595</v>
      </c>
      <c r="Q355" s="17">
        <v>25</v>
      </c>
      <c r="R355" s="17">
        <v>148.53533934916999</v>
      </c>
      <c r="S355" s="17">
        <v>60.703532670120701</v>
      </c>
      <c r="T355" s="17">
        <v>36.035597764661901</v>
      </c>
      <c r="U355" s="18">
        <v>157.442663104903</v>
      </c>
    </row>
    <row r="356" spans="1:21" x14ac:dyDescent="0.3">
      <c r="A356" t="s">
        <v>534</v>
      </c>
      <c r="B356" t="s">
        <v>42</v>
      </c>
      <c r="C356" t="s">
        <v>306</v>
      </c>
      <c r="D356" s="15">
        <v>23</v>
      </c>
      <c r="E356" s="16">
        <v>0.5</v>
      </c>
      <c r="F356" s="16">
        <v>7.6</v>
      </c>
      <c r="G356" s="19">
        <v>1.7813043478260899</v>
      </c>
      <c r="H356" s="16">
        <v>0.53</v>
      </c>
      <c r="I356" s="19">
        <v>2.2205595207019901</v>
      </c>
      <c r="J356" s="19">
        <v>0.90749991215227799</v>
      </c>
      <c r="K356" s="19">
        <v>0.87380443567380905</v>
      </c>
      <c r="L356" s="20">
        <v>2.6888042599783599</v>
      </c>
      <c r="M356" s="15">
        <v>23</v>
      </c>
      <c r="N356" s="16">
        <v>25</v>
      </c>
      <c r="O356" s="16">
        <v>500</v>
      </c>
      <c r="P356" s="17">
        <v>96.739130434782595</v>
      </c>
      <c r="Q356" s="17">
        <v>25</v>
      </c>
      <c r="R356" s="17">
        <v>148.53533934916999</v>
      </c>
      <c r="S356" s="17">
        <v>60.703532670120701</v>
      </c>
      <c r="T356" s="17">
        <v>36.035597764661901</v>
      </c>
      <c r="U356" s="18">
        <v>157.442663104903</v>
      </c>
    </row>
    <row r="357" spans="1:21" x14ac:dyDescent="0.3">
      <c r="A357" t="s">
        <v>534</v>
      </c>
      <c r="B357" t="s">
        <v>43</v>
      </c>
      <c r="C357" t="s">
        <v>306</v>
      </c>
      <c r="D357" s="15">
        <v>23</v>
      </c>
      <c r="E357" s="16">
        <v>0.5</v>
      </c>
      <c r="F357" s="16">
        <v>8.4</v>
      </c>
      <c r="G357" s="19">
        <v>1.14869565217391</v>
      </c>
      <c r="H357" s="16">
        <v>0.62</v>
      </c>
      <c r="I357" s="19">
        <v>1.6464957398499001</v>
      </c>
      <c r="J357" s="19">
        <v>0.672891100347774</v>
      </c>
      <c r="K357" s="19">
        <v>0.47580455182613901</v>
      </c>
      <c r="L357" s="20">
        <v>1.82158675252169</v>
      </c>
      <c r="M357" s="15">
        <v>23</v>
      </c>
      <c r="N357" s="16">
        <v>25</v>
      </c>
      <c r="O357" s="16">
        <v>500</v>
      </c>
      <c r="P357" s="17">
        <v>51.086956521739097</v>
      </c>
      <c r="Q357" s="17">
        <v>25</v>
      </c>
      <c r="R357" s="17">
        <v>98.418823515292999</v>
      </c>
      <c r="S357" s="17">
        <v>40.221877802232299</v>
      </c>
      <c r="T357" s="17">
        <v>10.865078719506799</v>
      </c>
      <c r="U357" s="18">
        <v>91.308834323971496</v>
      </c>
    </row>
    <row r="358" spans="1:21" x14ac:dyDescent="0.3">
      <c r="A358" t="s">
        <v>534</v>
      </c>
      <c r="B358" t="s">
        <v>44</v>
      </c>
      <c r="C358" t="s">
        <v>306</v>
      </c>
      <c r="D358" s="15">
        <v>23</v>
      </c>
      <c r="E358" s="16">
        <v>0.5</v>
      </c>
      <c r="F358" s="16">
        <v>9.4</v>
      </c>
      <c r="G358" s="19">
        <v>1.25826086956522</v>
      </c>
      <c r="H358" s="16">
        <v>0.69</v>
      </c>
      <c r="I358" s="19">
        <v>1.8480546336225401</v>
      </c>
      <c r="J358" s="19">
        <v>0.75526433857304698</v>
      </c>
      <c r="K358" s="19">
        <v>0.50299653099217001</v>
      </c>
      <c r="L358" s="20">
        <v>2.01352520813826</v>
      </c>
      <c r="M358" s="15">
        <v>23</v>
      </c>
      <c r="N358" s="16">
        <v>25</v>
      </c>
      <c r="O358" s="16">
        <v>500</v>
      </c>
      <c r="P358" s="17">
        <v>51.086956521739097</v>
      </c>
      <c r="Q358" s="17">
        <v>25</v>
      </c>
      <c r="R358" s="17">
        <v>98.418823515292999</v>
      </c>
      <c r="S358" s="17">
        <v>40.221877802232299</v>
      </c>
      <c r="T358" s="17">
        <v>10.865078719506799</v>
      </c>
      <c r="U358" s="18">
        <v>91.308834323971496</v>
      </c>
    </row>
    <row r="359" spans="1:21" x14ac:dyDescent="0.3">
      <c r="A359" t="s">
        <v>534</v>
      </c>
      <c r="B359" t="s">
        <v>45</v>
      </c>
      <c r="C359" t="s">
        <v>306</v>
      </c>
      <c r="D359" s="15">
        <v>23</v>
      </c>
      <c r="E359" s="16">
        <v>0.5</v>
      </c>
      <c r="F359" s="16">
        <v>10</v>
      </c>
      <c r="G359" s="19">
        <v>1.6765217391304299</v>
      </c>
      <c r="H359" s="16">
        <v>0.78</v>
      </c>
      <c r="I359" s="19">
        <v>2.44967828814623</v>
      </c>
      <c r="J359" s="19">
        <v>1.00113633999383</v>
      </c>
      <c r="K359" s="19">
        <v>0.675385399136604</v>
      </c>
      <c r="L359" s="20">
        <v>2.6776580791242699</v>
      </c>
      <c r="M359" s="15">
        <v>23</v>
      </c>
      <c r="N359" s="16">
        <v>25</v>
      </c>
      <c r="O359" s="16">
        <v>500</v>
      </c>
      <c r="P359" s="17">
        <v>59.7826086956522</v>
      </c>
      <c r="Q359" s="17">
        <v>25</v>
      </c>
      <c r="R359" s="17">
        <v>106.797155444643</v>
      </c>
      <c r="S359" s="17">
        <v>43.645940710243899</v>
      </c>
      <c r="T359" s="17">
        <v>16.136667985408302</v>
      </c>
      <c r="U359" s="18">
        <v>103.42854940589601</v>
      </c>
    </row>
    <row r="360" spans="1:21" x14ac:dyDescent="0.3">
      <c r="A360" t="s">
        <v>534</v>
      </c>
      <c r="B360" t="s">
        <v>46</v>
      </c>
      <c r="C360" t="s">
        <v>306</v>
      </c>
      <c r="D360" s="15">
        <v>23</v>
      </c>
      <c r="E360" s="16">
        <v>0.5</v>
      </c>
      <c r="F360" s="16">
        <v>7.7</v>
      </c>
      <c r="G360" s="19">
        <v>1.0669565217391299</v>
      </c>
      <c r="H360" s="16">
        <v>0.56999999999999995</v>
      </c>
      <c r="I360" s="19">
        <v>1.50197577387135</v>
      </c>
      <c r="J360" s="19">
        <v>0.61382857344539898</v>
      </c>
      <c r="K360" s="19">
        <v>0.45312794829373099</v>
      </c>
      <c r="L360" s="20">
        <v>1.68078509518453</v>
      </c>
      <c r="M360" s="15">
        <v>23</v>
      </c>
      <c r="N360" s="16">
        <v>25</v>
      </c>
      <c r="O360" s="16">
        <v>500</v>
      </c>
      <c r="P360" s="17">
        <v>51.086956521739097</v>
      </c>
      <c r="Q360" s="17">
        <v>25</v>
      </c>
      <c r="R360" s="17">
        <v>98.418823515292999</v>
      </c>
      <c r="S360" s="17">
        <v>40.221877802232299</v>
      </c>
      <c r="T360" s="17">
        <v>10.865078719506799</v>
      </c>
      <c r="U360" s="18">
        <v>91.308834323971496</v>
      </c>
    </row>
    <row r="361" spans="1:21" x14ac:dyDescent="0.3">
      <c r="A361" t="s">
        <v>534</v>
      </c>
      <c r="B361" t="s">
        <v>47</v>
      </c>
      <c r="C361" t="s">
        <v>306</v>
      </c>
      <c r="D361" s="15">
        <v>23</v>
      </c>
      <c r="E361" s="16">
        <v>0.5</v>
      </c>
      <c r="F361" s="16">
        <v>8.3000000000000007</v>
      </c>
      <c r="G361" s="19">
        <v>1.1504347826087</v>
      </c>
      <c r="H361" s="16">
        <v>0.65</v>
      </c>
      <c r="I361" s="19">
        <v>1.62381559146931</v>
      </c>
      <c r="J361" s="19">
        <v>0.66362216048324696</v>
      </c>
      <c r="K361" s="19">
        <v>0.48681262212544901</v>
      </c>
      <c r="L361" s="20">
        <v>1.81405694309194</v>
      </c>
      <c r="M361" s="15">
        <v>23</v>
      </c>
      <c r="N361" s="16">
        <v>25</v>
      </c>
      <c r="O361" s="16">
        <v>500</v>
      </c>
      <c r="P361" s="17">
        <v>51.086956521739097</v>
      </c>
      <c r="Q361" s="17">
        <v>25</v>
      </c>
      <c r="R361" s="17">
        <v>98.418823515292999</v>
      </c>
      <c r="S361" s="17">
        <v>40.221877802232299</v>
      </c>
      <c r="T361" s="17">
        <v>10.865078719506799</v>
      </c>
      <c r="U361" s="18">
        <v>91.308834323971496</v>
      </c>
    </row>
    <row r="362" spans="1:21" x14ac:dyDescent="0.3">
      <c r="A362" t="s">
        <v>534</v>
      </c>
      <c r="B362" t="s">
        <v>48</v>
      </c>
      <c r="C362" t="s">
        <v>306</v>
      </c>
      <c r="D362" s="15">
        <v>23</v>
      </c>
      <c r="E362" s="16">
        <v>0.5</v>
      </c>
      <c r="F362" s="16">
        <v>9.9</v>
      </c>
      <c r="G362" s="19">
        <v>1.34391304347826</v>
      </c>
      <c r="H362" s="16">
        <v>0.77</v>
      </c>
      <c r="I362" s="19">
        <v>1.94297040432809</v>
      </c>
      <c r="J362" s="19">
        <v>0.79405458615439495</v>
      </c>
      <c r="K362" s="19">
        <v>0.54985845732386596</v>
      </c>
      <c r="L362" s="20">
        <v>2.13796762963266</v>
      </c>
      <c r="M362" s="15">
        <v>23</v>
      </c>
      <c r="N362" s="16">
        <v>25</v>
      </c>
      <c r="O362" s="16">
        <v>500</v>
      </c>
      <c r="P362" s="17">
        <v>51.086956521739097</v>
      </c>
      <c r="Q362" s="17">
        <v>25</v>
      </c>
      <c r="R362" s="17">
        <v>98.418823515292999</v>
      </c>
      <c r="S362" s="17">
        <v>40.221877802232299</v>
      </c>
      <c r="T362" s="17">
        <v>10.865078719506799</v>
      </c>
      <c r="U362" s="18">
        <v>91.308834323971496</v>
      </c>
    </row>
    <row r="363" spans="1:21" x14ac:dyDescent="0.3">
      <c r="A363" t="s">
        <v>534</v>
      </c>
      <c r="B363" t="s">
        <v>49</v>
      </c>
      <c r="C363" t="s">
        <v>306</v>
      </c>
      <c r="D363" s="15">
        <v>23</v>
      </c>
      <c r="E363" s="16">
        <v>0.5</v>
      </c>
      <c r="F363" s="16">
        <v>8.5</v>
      </c>
      <c r="G363" s="19">
        <v>1.15130434782609</v>
      </c>
      <c r="H363" s="16">
        <v>0.63</v>
      </c>
      <c r="I363" s="19">
        <v>1.6670368495349801</v>
      </c>
      <c r="J363" s="19">
        <v>0.68128585629145899</v>
      </c>
      <c r="K363" s="19">
        <v>0.47001849153462799</v>
      </c>
      <c r="L363" s="20">
        <v>1.8325902041175499</v>
      </c>
      <c r="M363" s="15">
        <v>23</v>
      </c>
      <c r="N363" s="16">
        <v>25</v>
      </c>
      <c r="O363" s="16">
        <v>500</v>
      </c>
      <c r="P363" s="17">
        <v>51.086956521739097</v>
      </c>
      <c r="Q363" s="17">
        <v>25</v>
      </c>
      <c r="R363" s="17">
        <v>98.418823515292999</v>
      </c>
      <c r="S363" s="17">
        <v>40.221877802232299</v>
      </c>
      <c r="T363" s="17">
        <v>10.865078719506799</v>
      </c>
      <c r="U363" s="18">
        <v>91.308834323971496</v>
      </c>
    </row>
    <row r="364" spans="1:21" x14ac:dyDescent="0.3">
      <c r="A364" t="s">
        <v>534</v>
      </c>
      <c r="B364" t="s">
        <v>50</v>
      </c>
      <c r="C364" t="s">
        <v>306</v>
      </c>
      <c r="D364" s="15">
        <v>23</v>
      </c>
      <c r="E364" s="16">
        <v>0.5</v>
      </c>
      <c r="F364" s="16">
        <v>7.1</v>
      </c>
      <c r="G364" s="19">
        <v>1.45608695652174</v>
      </c>
      <c r="H364" s="16">
        <v>0.57999999999999996</v>
      </c>
      <c r="I364" s="19">
        <v>1.9302254675895301</v>
      </c>
      <c r="J364" s="19">
        <v>0.78884597595376804</v>
      </c>
      <c r="K364" s="19">
        <v>0.66724098056797099</v>
      </c>
      <c r="L364" s="20">
        <v>2.2449329324755101</v>
      </c>
      <c r="M364" s="15">
        <v>23</v>
      </c>
      <c r="N364" s="16">
        <v>25</v>
      </c>
      <c r="O364" s="16">
        <v>500</v>
      </c>
      <c r="P364" s="17">
        <v>68.478260869565204</v>
      </c>
      <c r="Q364" s="17">
        <v>25</v>
      </c>
      <c r="R364" s="17">
        <v>113.87228474568199</v>
      </c>
      <c r="S364" s="17">
        <v>46.537409801389401</v>
      </c>
      <c r="T364" s="17">
        <v>21.9408510681758</v>
      </c>
      <c r="U364" s="18">
        <v>115.015670670955</v>
      </c>
    </row>
    <row r="365" spans="1:21" x14ac:dyDescent="0.3">
      <c r="A365" t="s">
        <v>534</v>
      </c>
      <c r="B365" t="s">
        <v>51</v>
      </c>
      <c r="C365" t="s">
        <v>306</v>
      </c>
      <c r="D365" s="15">
        <v>23</v>
      </c>
      <c r="E365" s="16">
        <v>0.5</v>
      </c>
      <c r="F365" s="16">
        <v>7.9</v>
      </c>
      <c r="G365" s="19">
        <v>1.10391304347826</v>
      </c>
      <c r="H365" s="16">
        <v>0.63</v>
      </c>
      <c r="I365" s="19">
        <v>1.53971585079383</v>
      </c>
      <c r="J365" s="19">
        <v>0.62925221607801995</v>
      </c>
      <c r="K365" s="19">
        <v>0.47466082740024101</v>
      </c>
      <c r="L365" s="20">
        <v>1.7331652595562801</v>
      </c>
      <c r="M365" s="15">
        <v>23</v>
      </c>
      <c r="N365" s="16">
        <v>25</v>
      </c>
      <c r="O365" s="16">
        <v>500</v>
      </c>
      <c r="P365" s="17">
        <v>51.086956521739097</v>
      </c>
      <c r="Q365" s="17">
        <v>25</v>
      </c>
      <c r="R365" s="17">
        <v>98.418823515292999</v>
      </c>
      <c r="S365" s="17">
        <v>40.221877802232299</v>
      </c>
      <c r="T365" s="17">
        <v>10.865078719506799</v>
      </c>
      <c r="U365" s="18">
        <v>91.308834323971496</v>
      </c>
    </row>
    <row r="366" spans="1:21" x14ac:dyDescent="0.3">
      <c r="A366" t="s">
        <v>534</v>
      </c>
      <c r="B366" t="s">
        <v>52</v>
      </c>
      <c r="C366" t="s">
        <v>306</v>
      </c>
      <c r="D366" s="15">
        <v>23</v>
      </c>
      <c r="E366" s="16">
        <v>0.5</v>
      </c>
      <c r="F366" s="16">
        <v>7.7</v>
      </c>
      <c r="G366" s="19">
        <v>1.10565217391304</v>
      </c>
      <c r="H366" s="16">
        <v>0.59</v>
      </c>
      <c r="I366" s="19">
        <v>1.5075561985211701</v>
      </c>
      <c r="J366" s="19">
        <v>0.616109185530899</v>
      </c>
      <c r="K366" s="19">
        <v>0.489542988382144</v>
      </c>
      <c r="L366" s="20">
        <v>1.72176135944394</v>
      </c>
      <c r="M366" s="15">
        <v>23</v>
      </c>
      <c r="N366" s="16">
        <v>25</v>
      </c>
      <c r="O366" s="16">
        <v>500</v>
      </c>
      <c r="P366" s="17">
        <v>51.086956521739097</v>
      </c>
      <c r="Q366" s="17">
        <v>25</v>
      </c>
      <c r="R366" s="17">
        <v>98.418823515292999</v>
      </c>
      <c r="S366" s="17">
        <v>40.221877802232299</v>
      </c>
      <c r="T366" s="17">
        <v>10.865078719506799</v>
      </c>
      <c r="U366" s="18">
        <v>91.308834323971496</v>
      </c>
    </row>
    <row r="367" spans="1:21" x14ac:dyDescent="0.3">
      <c r="A367" t="s">
        <v>534</v>
      </c>
      <c r="B367" t="s">
        <v>53</v>
      </c>
      <c r="C367" t="s">
        <v>306</v>
      </c>
      <c r="D367" s="15">
        <v>23</v>
      </c>
      <c r="E367" s="16">
        <v>0.5</v>
      </c>
      <c r="F367" s="16">
        <v>5.0999999999999996</v>
      </c>
      <c r="G367" s="19">
        <v>0.87565217391304395</v>
      </c>
      <c r="H367" s="16">
        <v>0.5</v>
      </c>
      <c r="I367" s="19">
        <v>1.0331277580371501</v>
      </c>
      <c r="J367" s="19">
        <v>0.42221941853844303</v>
      </c>
      <c r="K367" s="19">
        <v>0.45343275537459998</v>
      </c>
      <c r="L367" s="20">
        <v>1.2978715924514901</v>
      </c>
      <c r="M367" s="15">
        <v>23</v>
      </c>
      <c r="N367" s="16">
        <v>25</v>
      </c>
      <c r="O367" s="16">
        <v>500</v>
      </c>
      <c r="P367" s="17">
        <v>51.086956521739097</v>
      </c>
      <c r="Q367" s="17">
        <v>25</v>
      </c>
      <c r="R367" s="17">
        <v>98.418823515292999</v>
      </c>
      <c r="S367" s="17">
        <v>40.221877802232299</v>
      </c>
      <c r="T367" s="17">
        <v>10.865078719506799</v>
      </c>
      <c r="U367" s="18">
        <v>91.308834323971496</v>
      </c>
    </row>
    <row r="368" spans="1:21" x14ac:dyDescent="0.3">
      <c r="A368" t="s">
        <v>534</v>
      </c>
      <c r="B368" t="s">
        <v>54</v>
      </c>
      <c r="C368" t="s">
        <v>306</v>
      </c>
      <c r="D368" s="15">
        <v>23</v>
      </c>
      <c r="E368" s="16">
        <v>0.5</v>
      </c>
      <c r="F368" s="16">
        <v>11</v>
      </c>
      <c r="G368" s="19">
        <v>2.2221739130434801</v>
      </c>
      <c r="H368" s="16">
        <v>0.63</v>
      </c>
      <c r="I368" s="19">
        <v>3.2707143458296399</v>
      </c>
      <c r="J368" s="19">
        <v>1.3366779651001</v>
      </c>
      <c r="K368" s="19">
        <v>0.88549594794337505</v>
      </c>
      <c r="L368" s="20">
        <v>3.5588518781435798</v>
      </c>
      <c r="M368" s="15">
        <v>23</v>
      </c>
      <c r="N368" s="16">
        <v>25</v>
      </c>
      <c r="O368" s="16">
        <v>500</v>
      </c>
      <c r="P368" s="17">
        <v>88.043478260869605</v>
      </c>
      <c r="Q368" s="17">
        <v>25</v>
      </c>
      <c r="R368" s="17">
        <v>144.96660375939601</v>
      </c>
      <c r="S368" s="17">
        <v>59.245059161970303</v>
      </c>
      <c r="T368" s="17">
        <v>28.798419098899299</v>
      </c>
      <c r="U368" s="18">
        <v>147.28853742283999</v>
      </c>
    </row>
    <row r="369" spans="1:21" x14ac:dyDescent="0.3">
      <c r="A369" t="s">
        <v>534</v>
      </c>
      <c r="B369" t="s">
        <v>55</v>
      </c>
      <c r="C369" t="s">
        <v>306</v>
      </c>
      <c r="D369" s="15">
        <v>23</v>
      </c>
      <c r="E369" s="16">
        <v>0.5</v>
      </c>
      <c r="F369" s="16">
        <v>8.5</v>
      </c>
      <c r="G369" s="19">
        <v>1.1282608695652201</v>
      </c>
      <c r="H369" s="16">
        <v>0.61</v>
      </c>
      <c r="I369" s="19">
        <v>1.6590102530613999</v>
      </c>
      <c r="J369" s="19">
        <v>0.67800554089043097</v>
      </c>
      <c r="K369" s="19">
        <v>0.45025532867478602</v>
      </c>
      <c r="L369" s="20">
        <v>1.8062664104556501</v>
      </c>
      <c r="M369" s="15">
        <v>23</v>
      </c>
      <c r="N369" s="16">
        <v>25</v>
      </c>
      <c r="O369" s="16">
        <v>500</v>
      </c>
      <c r="P369" s="17">
        <v>51.086956521739097</v>
      </c>
      <c r="Q369" s="17">
        <v>25</v>
      </c>
      <c r="R369" s="17">
        <v>98.418823515292999</v>
      </c>
      <c r="S369" s="17">
        <v>40.221877802232299</v>
      </c>
      <c r="T369" s="17">
        <v>10.865078719506799</v>
      </c>
      <c r="U369" s="18">
        <v>91.308834323971496</v>
      </c>
    </row>
    <row r="370" spans="1:21" x14ac:dyDescent="0.3">
      <c r="A370" t="s">
        <v>534</v>
      </c>
      <c r="B370" t="s">
        <v>56</v>
      </c>
      <c r="C370" t="s">
        <v>306</v>
      </c>
      <c r="D370" s="15">
        <v>23</v>
      </c>
      <c r="E370" s="16">
        <v>0.5</v>
      </c>
      <c r="F370" s="16">
        <v>8</v>
      </c>
      <c r="G370" s="19">
        <v>1.1104347826087</v>
      </c>
      <c r="H370" s="16">
        <v>0.62</v>
      </c>
      <c r="I370" s="19">
        <v>1.55708491699559</v>
      </c>
      <c r="J370" s="19">
        <v>0.63635061893789202</v>
      </c>
      <c r="K370" s="19">
        <v>0.47408416367080303</v>
      </c>
      <c r="L370" s="20">
        <v>1.74678540154659</v>
      </c>
      <c r="M370" s="15">
        <v>23</v>
      </c>
      <c r="N370" s="16">
        <v>25</v>
      </c>
      <c r="O370" s="16">
        <v>500</v>
      </c>
      <c r="P370" s="17">
        <v>51.086956521739097</v>
      </c>
      <c r="Q370" s="17">
        <v>25</v>
      </c>
      <c r="R370" s="17">
        <v>98.418823515292999</v>
      </c>
      <c r="S370" s="17">
        <v>40.221877802232299</v>
      </c>
      <c r="T370" s="17">
        <v>10.865078719506799</v>
      </c>
      <c r="U370" s="18">
        <v>91.308834323971496</v>
      </c>
    </row>
    <row r="371" spans="1:21" x14ac:dyDescent="0.3">
      <c r="A371" t="s">
        <v>534</v>
      </c>
      <c r="B371" t="s">
        <v>57</v>
      </c>
      <c r="C371" t="s">
        <v>306</v>
      </c>
      <c r="D371" s="15">
        <v>23</v>
      </c>
      <c r="E371" s="16">
        <v>0.5</v>
      </c>
      <c r="F371" s="16">
        <v>8.5</v>
      </c>
      <c r="G371" s="19">
        <v>1.14521739130435</v>
      </c>
      <c r="H371" s="16">
        <v>0.63</v>
      </c>
      <c r="I371" s="19">
        <v>1.6599886898990901</v>
      </c>
      <c r="J371" s="19">
        <v>0.67840540918307102</v>
      </c>
      <c r="K371" s="19">
        <v>0.466811982121277</v>
      </c>
      <c r="L371" s="20">
        <v>1.82362280048742</v>
      </c>
      <c r="M371" s="15">
        <v>23</v>
      </c>
      <c r="N371" s="16">
        <v>25</v>
      </c>
      <c r="O371" s="16">
        <v>500</v>
      </c>
      <c r="P371" s="17">
        <v>51.086956521739097</v>
      </c>
      <c r="Q371" s="17">
        <v>25</v>
      </c>
      <c r="R371" s="17">
        <v>98.418823515292999</v>
      </c>
      <c r="S371" s="17">
        <v>40.221877802232299</v>
      </c>
      <c r="T371" s="17">
        <v>10.865078719506799</v>
      </c>
      <c r="U371" s="18">
        <v>91.308834323971496</v>
      </c>
    </row>
    <row r="372" spans="1:21" x14ac:dyDescent="0.3">
      <c r="A372" t="s">
        <v>534</v>
      </c>
      <c r="B372" t="s">
        <v>58</v>
      </c>
      <c r="C372" t="s">
        <v>306</v>
      </c>
      <c r="D372" s="15">
        <v>23</v>
      </c>
      <c r="E372" s="16">
        <v>0.5</v>
      </c>
      <c r="F372" s="16">
        <v>6.1</v>
      </c>
      <c r="G372" s="19">
        <v>0.89652173913043498</v>
      </c>
      <c r="H372" s="16">
        <v>0.5</v>
      </c>
      <c r="I372" s="19">
        <v>1.1710275545847899</v>
      </c>
      <c r="J372" s="19">
        <v>0.47857640968688903</v>
      </c>
      <c r="K372" s="19">
        <v>0.41794532944354601</v>
      </c>
      <c r="L372" s="20">
        <v>1.37509814881732</v>
      </c>
      <c r="M372" s="15">
        <v>23</v>
      </c>
      <c r="N372" s="16">
        <v>25</v>
      </c>
      <c r="O372" s="16">
        <v>500</v>
      </c>
      <c r="P372" s="17">
        <v>51.086956521739097</v>
      </c>
      <c r="Q372" s="17">
        <v>25</v>
      </c>
      <c r="R372" s="17">
        <v>98.418823515292999</v>
      </c>
      <c r="S372" s="17">
        <v>40.221877802232299</v>
      </c>
      <c r="T372" s="17">
        <v>10.865078719506799</v>
      </c>
      <c r="U372" s="18">
        <v>91.308834323971496</v>
      </c>
    </row>
    <row r="373" spans="1:21" x14ac:dyDescent="0.3">
      <c r="A373" t="s">
        <v>534</v>
      </c>
      <c r="B373" t="s">
        <v>59</v>
      </c>
      <c r="C373" t="s">
        <v>306</v>
      </c>
      <c r="D373" s="15">
        <v>23</v>
      </c>
      <c r="E373" s="16">
        <v>0.5</v>
      </c>
      <c r="F373" s="16">
        <v>8.4</v>
      </c>
      <c r="G373" s="19">
        <v>1.33739130434783</v>
      </c>
      <c r="H373" s="16">
        <v>0.62</v>
      </c>
      <c r="I373" s="19">
        <v>1.8594408186610201</v>
      </c>
      <c r="J373" s="19">
        <v>0.75991765312095005</v>
      </c>
      <c r="K373" s="19">
        <v>0.57747365122687599</v>
      </c>
      <c r="L373" s="20">
        <v>2.0973089574687802</v>
      </c>
      <c r="M373" s="15">
        <v>23</v>
      </c>
      <c r="N373" s="16">
        <v>25</v>
      </c>
      <c r="O373" s="16">
        <v>500</v>
      </c>
      <c r="P373" s="17">
        <v>60.869565217391298</v>
      </c>
      <c r="Q373" s="17">
        <v>25</v>
      </c>
      <c r="R373" s="17">
        <v>106.554000115957</v>
      </c>
      <c r="S373" s="17">
        <v>43.546567810141902</v>
      </c>
      <c r="T373" s="17">
        <v>17.3229974072494</v>
      </c>
      <c r="U373" s="18">
        <v>104.41613302753299</v>
      </c>
    </row>
    <row r="374" spans="1:21" x14ac:dyDescent="0.3">
      <c r="A374" t="s">
        <v>534</v>
      </c>
      <c r="B374" t="s">
        <v>60</v>
      </c>
      <c r="C374" t="s">
        <v>306</v>
      </c>
      <c r="D374" s="15">
        <v>23</v>
      </c>
      <c r="E374" s="16">
        <v>0.5</v>
      </c>
      <c r="F374" s="16">
        <v>8.1999999999999993</v>
      </c>
      <c r="G374" s="19">
        <v>1.1073913043478301</v>
      </c>
      <c r="H374" s="16">
        <v>0.6</v>
      </c>
      <c r="I374" s="19">
        <v>1.59947496326225</v>
      </c>
      <c r="J374" s="19">
        <v>0.65367461449148001</v>
      </c>
      <c r="K374" s="19">
        <v>0.453716689856346</v>
      </c>
      <c r="L374" s="20">
        <v>1.7610659188393101</v>
      </c>
      <c r="M374" s="15">
        <v>23</v>
      </c>
      <c r="N374" s="16">
        <v>25</v>
      </c>
      <c r="O374" s="16">
        <v>500</v>
      </c>
      <c r="P374" s="17">
        <v>51.086956521739097</v>
      </c>
      <c r="Q374" s="17">
        <v>25</v>
      </c>
      <c r="R374" s="17">
        <v>98.418823515292999</v>
      </c>
      <c r="S374" s="17">
        <v>40.221877802232299</v>
      </c>
      <c r="T374" s="17">
        <v>10.865078719506799</v>
      </c>
      <c r="U374" s="18">
        <v>91.308834323971496</v>
      </c>
    </row>
    <row r="375" spans="1:21" x14ac:dyDescent="0.3">
      <c r="A375" t="s">
        <v>534</v>
      </c>
      <c r="B375" t="s">
        <v>61</v>
      </c>
      <c r="C375" t="s">
        <v>306</v>
      </c>
      <c r="D375" s="15">
        <v>23</v>
      </c>
      <c r="E375" s="16">
        <v>0.5</v>
      </c>
      <c r="F375" s="16">
        <v>7.7</v>
      </c>
      <c r="G375" s="19">
        <v>1.05913043478261</v>
      </c>
      <c r="H375" s="16">
        <v>0.6</v>
      </c>
      <c r="I375" s="19">
        <v>1.49403332396655</v>
      </c>
      <c r="J375" s="19">
        <v>0.61058264712652099</v>
      </c>
      <c r="K375" s="19">
        <v>0.44854778765608799</v>
      </c>
      <c r="L375" s="20">
        <v>1.6697130819091299</v>
      </c>
      <c r="M375" s="15">
        <v>23</v>
      </c>
      <c r="N375" s="16">
        <v>25</v>
      </c>
      <c r="O375" s="16">
        <v>500</v>
      </c>
      <c r="P375" s="17">
        <v>51.086956521739097</v>
      </c>
      <c r="Q375" s="17">
        <v>25</v>
      </c>
      <c r="R375" s="17">
        <v>98.418823515292999</v>
      </c>
      <c r="S375" s="17">
        <v>40.221877802232299</v>
      </c>
      <c r="T375" s="17">
        <v>10.865078719506799</v>
      </c>
      <c r="U375" s="18">
        <v>91.308834323971496</v>
      </c>
    </row>
    <row r="376" spans="1:21" x14ac:dyDescent="0.3">
      <c r="A376" t="s">
        <v>534</v>
      </c>
      <c r="B376" t="s">
        <v>62</v>
      </c>
      <c r="C376" t="s">
        <v>306</v>
      </c>
      <c r="D376" s="15">
        <v>23</v>
      </c>
      <c r="E376" s="16">
        <v>0.5</v>
      </c>
      <c r="F376" s="16">
        <v>6.3</v>
      </c>
      <c r="G376" s="19">
        <v>1.1156521739130401</v>
      </c>
      <c r="H376" s="16">
        <v>0.5</v>
      </c>
      <c r="I376" s="19">
        <v>1.50109907033891</v>
      </c>
      <c r="J376" s="19">
        <v>0.61347028159541395</v>
      </c>
      <c r="K376" s="19">
        <v>0.50218189231763</v>
      </c>
      <c r="L376" s="20">
        <v>1.7291224555084601</v>
      </c>
      <c r="M376" s="15">
        <v>23</v>
      </c>
      <c r="N376" s="16">
        <v>25</v>
      </c>
      <c r="O376" s="16">
        <v>500</v>
      </c>
      <c r="P376" s="17">
        <v>59.7826086956522</v>
      </c>
      <c r="Q376" s="17">
        <v>25</v>
      </c>
      <c r="R376" s="17">
        <v>106.797155444643</v>
      </c>
      <c r="S376" s="17">
        <v>43.645940710243899</v>
      </c>
      <c r="T376" s="17">
        <v>16.136667985408302</v>
      </c>
      <c r="U376" s="18">
        <v>103.42854940589601</v>
      </c>
    </row>
    <row r="377" spans="1:21" x14ac:dyDescent="0.3">
      <c r="A377" t="s">
        <v>534</v>
      </c>
      <c r="B377" t="s">
        <v>63</v>
      </c>
      <c r="C377" t="s">
        <v>306</v>
      </c>
      <c r="D377" s="15">
        <v>23</v>
      </c>
      <c r="E377" s="16">
        <v>0.5</v>
      </c>
      <c r="F377" s="16">
        <v>8</v>
      </c>
      <c r="G377" s="19">
        <v>1.0943478260869599</v>
      </c>
      <c r="H377" s="16">
        <v>0.63</v>
      </c>
      <c r="I377" s="19">
        <v>1.553962167806</v>
      </c>
      <c r="J377" s="19">
        <v>0.63507441148260602</v>
      </c>
      <c r="K377" s="19">
        <v>0.459273414604351</v>
      </c>
      <c r="L377" s="20">
        <v>1.72942223756956</v>
      </c>
      <c r="M377" s="15">
        <v>23</v>
      </c>
      <c r="N377" s="16">
        <v>25</v>
      </c>
      <c r="O377" s="16">
        <v>500</v>
      </c>
      <c r="P377" s="17">
        <v>51.086956521739097</v>
      </c>
      <c r="Q377" s="17">
        <v>25</v>
      </c>
      <c r="R377" s="17">
        <v>98.418823515292999</v>
      </c>
      <c r="S377" s="17">
        <v>40.221877802232299</v>
      </c>
      <c r="T377" s="17">
        <v>10.865078719506799</v>
      </c>
      <c r="U377" s="18">
        <v>91.308834323971496</v>
      </c>
    </row>
    <row r="378" spans="1:21" x14ac:dyDescent="0.3">
      <c r="A378" t="s">
        <v>534</v>
      </c>
      <c r="B378" t="s">
        <v>64</v>
      </c>
      <c r="C378" t="s">
        <v>306</v>
      </c>
      <c r="D378" s="15">
        <v>23</v>
      </c>
      <c r="E378" s="16">
        <v>0.5</v>
      </c>
      <c r="F378" s="16">
        <v>6.9</v>
      </c>
      <c r="G378" s="19">
        <v>0.97521739130434804</v>
      </c>
      <c r="H378" s="16">
        <v>0.55000000000000004</v>
      </c>
      <c r="I378" s="19">
        <v>1.33220210576057</v>
      </c>
      <c r="J378" s="19">
        <v>0.54444534482219098</v>
      </c>
      <c r="K378" s="19">
        <v>0.430772046482157</v>
      </c>
      <c r="L378" s="20">
        <v>1.51966273612654</v>
      </c>
      <c r="M378" s="15">
        <v>23</v>
      </c>
      <c r="N378" s="16">
        <v>25</v>
      </c>
      <c r="O378" s="16">
        <v>500</v>
      </c>
      <c r="P378" s="17">
        <v>51.086956521739097</v>
      </c>
      <c r="Q378" s="17">
        <v>25</v>
      </c>
      <c r="R378" s="17">
        <v>98.418823515292999</v>
      </c>
      <c r="S378" s="17">
        <v>40.221877802232299</v>
      </c>
      <c r="T378" s="17">
        <v>10.865078719506799</v>
      </c>
      <c r="U378" s="18">
        <v>91.308834323971496</v>
      </c>
    </row>
    <row r="379" spans="1:21" x14ac:dyDescent="0.3">
      <c r="A379" t="s">
        <v>534</v>
      </c>
      <c r="B379" t="s">
        <v>65</v>
      </c>
      <c r="C379" t="s">
        <v>306</v>
      </c>
      <c r="D379" s="15">
        <v>23</v>
      </c>
      <c r="E379" s="16">
        <v>0.5</v>
      </c>
      <c r="F379" s="16">
        <v>7</v>
      </c>
      <c r="G379" s="19">
        <v>0.972173913043478</v>
      </c>
      <c r="H379" s="16">
        <v>0.52</v>
      </c>
      <c r="I379" s="19">
        <v>1.35414164869968</v>
      </c>
      <c r="J379" s="19">
        <v>0.55341161350550605</v>
      </c>
      <c r="K379" s="19">
        <v>0.418762299537973</v>
      </c>
      <c r="L379" s="20">
        <v>1.5255855265489799</v>
      </c>
      <c r="M379" s="15">
        <v>23</v>
      </c>
      <c r="N379" s="16">
        <v>25</v>
      </c>
      <c r="O379" s="16">
        <v>500</v>
      </c>
      <c r="P379" s="17">
        <v>51.086956521739097</v>
      </c>
      <c r="Q379" s="17">
        <v>25</v>
      </c>
      <c r="R379" s="17">
        <v>98.418823515292999</v>
      </c>
      <c r="S379" s="17">
        <v>40.221877802232299</v>
      </c>
      <c r="T379" s="17">
        <v>10.865078719506799</v>
      </c>
      <c r="U379" s="18">
        <v>91.308834323971496</v>
      </c>
    </row>
    <row r="380" spans="1:21" x14ac:dyDescent="0.3">
      <c r="A380" t="s">
        <v>534</v>
      </c>
      <c r="B380" t="s">
        <v>66</v>
      </c>
      <c r="C380" t="s">
        <v>306</v>
      </c>
      <c r="D380" s="15">
        <v>23</v>
      </c>
      <c r="E380" s="16">
        <v>0.5</v>
      </c>
      <c r="F380" s="16">
        <v>8</v>
      </c>
      <c r="G380" s="19">
        <v>1.10565217391304</v>
      </c>
      <c r="H380" s="16">
        <v>0.62</v>
      </c>
      <c r="I380" s="19">
        <v>1.5538919644409499</v>
      </c>
      <c r="J380" s="19">
        <v>0.63504572071929799</v>
      </c>
      <c r="K380" s="19">
        <v>0.470606453193746</v>
      </c>
      <c r="L380" s="20">
        <v>1.7406978946323399</v>
      </c>
      <c r="M380" s="15">
        <v>23</v>
      </c>
      <c r="N380" s="16">
        <v>25</v>
      </c>
      <c r="O380" s="16">
        <v>500</v>
      </c>
      <c r="P380" s="17">
        <v>51.086956521739097</v>
      </c>
      <c r="Q380" s="17">
        <v>25</v>
      </c>
      <c r="R380" s="17">
        <v>98.418823515292999</v>
      </c>
      <c r="S380" s="17">
        <v>40.221877802232299</v>
      </c>
      <c r="T380" s="17">
        <v>10.865078719506799</v>
      </c>
      <c r="U380" s="18">
        <v>91.308834323971496</v>
      </c>
    </row>
    <row r="381" spans="1:21" x14ac:dyDescent="0.3">
      <c r="A381" t="s">
        <v>534</v>
      </c>
      <c r="B381" t="s">
        <v>67</v>
      </c>
      <c r="C381" t="s">
        <v>306</v>
      </c>
      <c r="D381" s="15">
        <v>23</v>
      </c>
      <c r="E381" s="16">
        <v>0.5</v>
      </c>
      <c r="F381" s="16">
        <v>5.9</v>
      </c>
      <c r="G381" s="19">
        <v>1.25565217391304</v>
      </c>
      <c r="H381" s="16">
        <v>0.5</v>
      </c>
      <c r="I381" s="19">
        <v>1.5965440690525501</v>
      </c>
      <c r="J381" s="19">
        <v>0.65247681447169703</v>
      </c>
      <c r="K381" s="19">
        <v>0.60317535944134704</v>
      </c>
      <c r="L381" s="20">
        <v>1.9081289883847401</v>
      </c>
      <c r="M381" s="15">
        <v>23</v>
      </c>
      <c r="N381" s="16">
        <v>25</v>
      </c>
      <c r="O381" s="16">
        <v>500</v>
      </c>
      <c r="P381" s="17">
        <v>68.478260869565204</v>
      </c>
      <c r="Q381" s="17">
        <v>25</v>
      </c>
      <c r="R381" s="17">
        <v>113.87228474568199</v>
      </c>
      <c r="S381" s="17">
        <v>46.537409801389401</v>
      </c>
      <c r="T381" s="17">
        <v>21.9408510681758</v>
      </c>
      <c r="U381" s="18">
        <v>115.015670670955</v>
      </c>
    </row>
    <row r="382" spans="1:21" x14ac:dyDescent="0.3">
      <c r="A382" t="s">
        <v>534</v>
      </c>
      <c r="B382" t="s">
        <v>68</v>
      </c>
      <c r="C382" t="s">
        <v>306</v>
      </c>
      <c r="D382" s="15">
        <v>23</v>
      </c>
      <c r="E382" s="16">
        <v>0.5</v>
      </c>
      <c r="F382" s="16">
        <v>9.4</v>
      </c>
      <c r="G382" s="19">
        <v>1.14695652173913</v>
      </c>
      <c r="H382" s="16">
        <v>0.56000000000000005</v>
      </c>
      <c r="I382" s="19">
        <v>1.8439272189901701</v>
      </c>
      <c r="J382" s="19">
        <v>0.75357754369933205</v>
      </c>
      <c r="K382" s="19">
        <v>0.39337897803979799</v>
      </c>
      <c r="L382" s="20">
        <v>1.9005340654384599</v>
      </c>
      <c r="M382" s="15">
        <v>23</v>
      </c>
      <c r="N382" s="16">
        <v>25</v>
      </c>
      <c r="O382" s="16">
        <v>500</v>
      </c>
      <c r="P382" s="17">
        <v>51.086956521739097</v>
      </c>
      <c r="Q382" s="17">
        <v>25</v>
      </c>
      <c r="R382" s="17">
        <v>98.418823515292999</v>
      </c>
      <c r="S382" s="17">
        <v>40.221877802232299</v>
      </c>
      <c r="T382" s="17">
        <v>10.865078719506799</v>
      </c>
      <c r="U382" s="18">
        <v>91.308834323971496</v>
      </c>
    </row>
    <row r="383" spans="1:21" x14ac:dyDescent="0.3">
      <c r="A383" t="s">
        <v>534</v>
      </c>
      <c r="B383" t="s">
        <v>69</v>
      </c>
      <c r="C383" t="s">
        <v>306</v>
      </c>
      <c r="D383" s="15">
        <v>23</v>
      </c>
      <c r="E383" s="16">
        <v>0.5</v>
      </c>
      <c r="F383" s="16">
        <v>8.4</v>
      </c>
      <c r="G383" s="19">
        <v>1.1152173913043499</v>
      </c>
      <c r="H383" s="16">
        <v>0.63</v>
      </c>
      <c r="I383" s="19">
        <v>1.63544786628011</v>
      </c>
      <c r="J383" s="19">
        <v>0.66837604718185495</v>
      </c>
      <c r="K383" s="19">
        <v>0.44684134412249299</v>
      </c>
      <c r="L383" s="20">
        <v>1.7835934384862</v>
      </c>
      <c r="M383" s="15">
        <v>23</v>
      </c>
      <c r="N383" s="16">
        <v>25</v>
      </c>
      <c r="O383" s="16">
        <v>500</v>
      </c>
      <c r="P383" s="17">
        <v>51.086956521739097</v>
      </c>
      <c r="Q383" s="17">
        <v>25</v>
      </c>
      <c r="R383" s="17">
        <v>98.418823515292999</v>
      </c>
      <c r="S383" s="17">
        <v>40.221877802232299</v>
      </c>
      <c r="T383" s="17">
        <v>10.865078719506799</v>
      </c>
      <c r="U383" s="18">
        <v>91.308834323971496</v>
      </c>
    </row>
    <row r="384" spans="1:21" x14ac:dyDescent="0.3">
      <c r="A384" t="s">
        <v>534</v>
      </c>
      <c r="B384" t="s">
        <v>70</v>
      </c>
      <c r="C384" t="s">
        <v>306</v>
      </c>
      <c r="D384" s="15">
        <v>23</v>
      </c>
      <c r="E384" s="16">
        <v>0.5</v>
      </c>
      <c r="F384" s="16">
        <v>7.5</v>
      </c>
      <c r="G384" s="19">
        <v>1.01565217391304</v>
      </c>
      <c r="H384" s="16">
        <v>0.56000000000000005</v>
      </c>
      <c r="I384" s="19">
        <v>1.4587473645281399</v>
      </c>
      <c r="J384" s="19">
        <v>0.59616195504777703</v>
      </c>
      <c r="K384" s="19">
        <v>0.419490218865266</v>
      </c>
      <c r="L384" s="20">
        <v>1.6118141289608201</v>
      </c>
      <c r="M384" s="15">
        <v>23</v>
      </c>
      <c r="N384" s="16">
        <v>25</v>
      </c>
      <c r="O384" s="16">
        <v>500</v>
      </c>
      <c r="P384" s="17">
        <v>51.086956521739097</v>
      </c>
      <c r="Q384" s="17">
        <v>25</v>
      </c>
      <c r="R384" s="17">
        <v>98.418823515292999</v>
      </c>
      <c r="S384" s="17">
        <v>40.221877802232299</v>
      </c>
      <c r="T384" s="17">
        <v>10.865078719506799</v>
      </c>
      <c r="U384" s="18">
        <v>91.308834323971496</v>
      </c>
    </row>
    <row r="385" spans="1:21" x14ac:dyDescent="0.3">
      <c r="A385" t="s">
        <v>534</v>
      </c>
      <c r="B385" t="s">
        <v>71</v>
      </c>
      <c r="C385" t="s">
        <v>306</v>
      </c>
      <c r="D385" s="15">
        <v>23</v>
      </c>
      <c r="E385" s="16">
        <v>0.5</v>
      </c>
      <c r="F385" s="16">
        <v>7.9</v>
      </c>
      <c r="G385" s="19">
        <v>1.06</v>
      </c>
      <c r="H385" s="16">
        <v>0.57999999999999996</v>
      </c>
      <c r="I385" s="19">
        <v>1.5364185035926301</v>
      </c>
      <c r="J385" s="19">
        <v>0.627904653777831</v>
      </c>
      <c r="K385" s="19">
        <v>0.432095346222169</v>
      </c>
      <c r="L385" s="20">
        <v>1.6879046537778299</v>
      </c>
      <c r="M385" s="15">
        <v>23</v>
      </c>
      <c r="N385" s="16">
        <v>25</v>
      </c>
      <c r="O385" s="16">
        <v>500</v>
      </c>
      <c r="P385" s="17">
        <v>51.086956521739097</v>
      </c>
      <c r="Q385" s="17">
        <v>25</v>
      </c>
      <c r="R385" s="17">
        <v>98.418823515292999</v>
      </c>
      <c r="S385" s="17">
        <v>40.221877802232299</v>
      </c>
      <c r="T385" s="17">
        <v>10.865078719506799</v>
      </c>
      <c r="U385" s="18">
        <v>91.308834323971496</v>
      </c>
    </row>
    <row r="386" spans="1:21" x14ac:dyDescent="0.3">
      <c r="A386" t="s">
        <v>534</v>
      </c>
      <c r="B386" t="s">
        <v>72</v>
      </c>
      <c r="C386" t="s">
        <v>306</v>
      </c>
      <c r="D386" s="15">
        <v>23</v>
      </c>
      <c r="E386" s="16">
        <v>0.5</v>
      </c>
      <c r="F386" s="16">
        <v>9.3000000000000007</v>
      </c>
      <c r="G386" s="19">
        <v>1.17173913043478</v>
      </c>
      <c r="H386" s="16">
        <v>0.57999999999999996</v>
      </c>
      <c r="I386" s="19">
        <v>1.8246061895750501</v>
      </c>
      <c r="J386" s="19">
        <v>0.74568141106544195</v>
      </c>
      <c r="K386" s="19">
        <v>0.426057719369341</v>
      </c>
      <c r="L386" s="20">
        <v>1.9174205415002199</v>
      </c>
      <c r="M386" s="15">
        <v>23</v>
      </c>
      <c r="N386" s="16">
        <v>25</v>
      </c>
      <c r="O386" s="16">
        <v>500</v>
      </c>
      <c r="P386" s="17">
        <v>51.086956521739097</v>
      </c>
      <c r="Q386" s="17">
        <v>25</v>
      </c>
      <c r="R386" s="17">
        <v>98.418823515292999</v>
      </c>
      <c r="S386" s="17">
        <v>40.221877802232299</v>
      </c>
      <c r="T386" s="17">
        <v>10.865078719506799</v>
      </c>
      <c r="U386" s="18">
        <v>91.308834323971496</v>
      </c>
    </row>
    <row r="387" spans="1:21" x14ac:dyDescent="0.3">
      <c r="A387" t="s">
        <v>534</v>
      </c>
      <c r="B387" t="s">
        <v>73</v>
      </c>
      <c r="C387" t="s">
        <v>306</v>
      </c>
      <c r="D387" s="15">
        <v>23</v>
      </c>
      <c r="E387" s="16">
        <v>0.5</v>
      </c>
      <c r="F387" s="16">
        <v>5.7</v>
      </c>
      <c r="G387" s="19">
        <v>1.3495652173913</v>
      </c>
      <c r="H387" s="16">
        <v>0.99</v>
      </c>
      <c r="I387" s="19">
        <v>1.15281662288844</v>
      </c>
      <c r="J387" s="19">
        <v>0.47113395261218399</v>
      </c>
      <c r="K387" s="19">
        <v>0.87843126477912004</v>
      </c>
      <c r="L387" s="20">
        <v>1.82069917000349</v>
      </c>
      <c r="M387" s="15">
        <v>23</v>
      </c>
      <c r="N387" s="16">
        <v>25</v>
      </c>
      <c r="O387" s="16">
        <v>250</v>
      </c>
      <c r="P387" s="17">
        <v>41.304347826087003</v>
      </c>
      <c r="Q387" s="17">
        <v>25</v>
      </c>
      <c r="R387" s="17">
        <v>46.836693834301101</v>
      </c>
      <c r="S387" s="17">
        <v>19.1412547800991</v>
      </c>
      <c r="T387" s="17">
        <v>22.1630930459879</v>
      </c>
      <c r="U387" s="18">
        <v>60.445602606186</v>
      </c>
    </row>
    <row r="388" spans="1:21" x14ac:dyDescent="0.3">
      <c r="A388" t="s">
        <v>534</v>
      </c>
      <c r="B388" t="s">
        <v>74</v>
      </c>
      <c r="C388" t="s">
        <v>306</v>
      </c>
      <c r="D388" s="15">
        <v>23</v>
      </c>
      <c r="E388" s="16">
        <v>0.5</v>
      </c>
      <c r="F388" s="16">
        <v>2.9</v>
      </c>
      <c r="G388" s="19">
        <v>0.97086956521739098</v>
      </c>
      <c r="H388" s="16">
        <v>0.74</v>
      </c>
      <c r="I388" s="19">
        <v>0.58339845298107496</v>
      </c>
      <c r="J388" s="19">
        <v>0.238423712534726</v>
      </c>
      <c r="K388" s="19">
        <v>0.73244585268266504</v>
      </c>
      <c r="L388" s="20">
        <v>1.2092932777521199</v>
      </c>
      <c r="M388" s="15">
        <v>23</v>
      </c>
      <c r="N388" s="16">
        <v>25</v>
      </c>
      <c r="O388" s="16">
        <v>50</v>
      </c>
      <c r="P388" s="17">
        <v>31.521739130434799</v>
      </c>
      <c r="Q388" s="17">
        <v>25</v>
      </c>
      <c r="R388" s="17">
        <v>11.224443963622001</v>
      </c>
      <c r="S388" s="17">
        <v>4.5872140854503902</v>
      </c>
      <c r="T388" s="17">
        <v>26.934525044984401</v>
      </c>
      <c r="U388" s="18">
        <v>36.108953215885201</v>
      </c>
    </row>
    <row r="389" spans="1:21" x14ac:dyDescent="0.3">
      <c r="A389" t="s">
        <v>534</v>
      </c>
      <c r="B389" t="s">
        <v>75</v>
      </c>
      <c r="C389" t="s">
        <v>306</v>
      </c>
      <c r="D389" s="15">
        <v>23</v>
      </c>
      <c r="E389" s="16">
        <v>0.5</v>
      </c>
      <c r="F389" s="16">
        <v>3.4</v>
      </c>
      <c r="G389" s="19">
        <v>1.1573913043478301</v>
      </c>
      <c r="H389" s="16">
        <v>0.87</v>
      </c>
      <c r="I389" s="19">
        <v>0.69425707441515805</v>
      </c>
      <c r="J389" s="19">
        <v>0.28372949617836801</v>
      </c>
      <c r="K389" s="19">
        <v>0.87366180816945804</v>
      </c>
      <c r="L389" s="20">
        <v>1.44112080052619</v>
      </c>
      <c r="M389" s="15">
        <v>23</v>
      </c>
      <c r="N389" s="16">
        <v>25</v>
      </c>
      <c r="O389" s="16">
        <v>50</v>
      </c>
      <c r="P389" s="17">
        <v>31.521739130434799</v>
      </c>
      <c r="Q389" s="17">
        <v>25</v>
      </c>
      <c r="R389" s="17">
        <v>11.224443963622001</v>
      </c>
      <c r="S389" s="17">
        <v>4.5872140854503902</v>
      </c>
      <c r="T389" s="17">
        <v>26.934525044984401</v>
      </c>
      <c r="U389" s="18">
        <v>36.108953215885201</v>
      </c>
    </row>
    <row r="390" spans="1:21" x14ac:dyDescent="0.3">
      <c r="A390" t="s">
        <v>534</v>
      </c>
      <c r="B390" t="s">
        <v>76</v>
      </c>
      <c r="C390" t="s">
        <v>306</v>
      </c>
      <c r="D390" s="15">
        <v>23</v>
      </c>
      <c r="E390" s="16">
        <v>0.5</v>
      </c>
      <c r="F390" s="16">
        <v>2.5</v>
      </c>
      <c r="G390" s="19">
        <v>0.84608695652173904</v>
      </c>
      <c r="H390" s="16">
        <v>0.62</v>
      </c>
      <c r="I390" s="19">
        <v>0.498422412403145</v>
      </c>
      <c r="J390" s="19">
        <v>0.203695641235317</v>
      </c>
      <c r="K390" s="19">
        <v>0.64239131528642202</v>
      </c>
      <c r="L390" s="20">
        <v>1.0497825977570601</v>
      </c>
      <c r="M390" s="15">
        <v>23</v>
      </c>
      <c r="N390" s="16">
        <v>25</v>
      </c>
      <c r="O390" s="16">
        <v>50</v>
      </c>
      <c r="P390" s="17">
        <v>31.521739130434799</v>
      </c>
      <c r="Q390" s="17">
        <v>25</v>
      </c>
      <c r="R390" s="17">
        <v>11.224443963622001</v>
      </c>
      <c r="S390" s="17">
        <v>4.5872140854503902</v>
      </c>
      <c r="T390" s="17">
        <v>26.934525044984401</v>
      </c>
      <c r="U390" s="18">
        <v>36.108953215885201</v>
      </c>
    </row>
    <row r="391" spans="1:21" x14ac:dyDescent="0.3">
      <c r="A391" t="s">
        <v>534</v>
      </c>
      <c r="B391" t="s">
        <v>77</v>
      </c>
      <c r="C391" t="s">
        <v>306</v>
      </c>
      <c r="D391" s="15">
        <v>23</v>
      </c>
      <c r="E391" s="16">
        <v>0.5</v>
      </c>
      <c r="F391" s="16">
        <v>2.5</v>
      </c>
      <c r="G391" s="19">
        <v>0.85869565217391297</v>
      </c>
      <c r="H391" s="16">
        <v>0.63</v>
      </c>
      <c r="I391" s="19">
        <v>0.49890156022848697</v>
      </c>
      <c r="J391" s="19">
        <v>0.20389145972401501</v>
      </c>
      <c r="K391" s="19">
        <v>0.65480419244989796</v>
      </c>
      <c r="L391" s="20">
        <v>1.06258711189793</v>
      </c>
      <c r="M391" s="15">
        <v>23</v>
      </c>
      <c r="N391" s="16">
        <v>25</v>
      </c>
      <c r="O391" s="16">
        <v>50</v>
      </c>
      <c r="P391" s="17">
        <v>31.521739130434799</v>
      </c>
      <c r="Q391" s="17">
        <v>25</v>
      </c>
      <c r="R391" s="17">
        <v>11.224443963622001</v>
      </c>
      <c r="S391" s="17">
        <v>4.5872140854503902</v>
      </c>
      <c r="T391" s="17">
        <v>26.934525044984401</v>
      </c>
      <c r="U391" s="18">
        <v>36.108953215885201</v>
      </c>
    </row>
    <row r="392" spans="1:21" x14ac:dyDescent="0.3">
      <c r="A392" t="s">
        <v>534</v>
      </c>
      <c r="B392" t="s">
        <v>78</v>
      </c>
      <c r="C392" t="s">
        <v>306</v>
      </c>
      <c r="D392" s="15">
        <v>23</v>
      </c>
      <c r="E392" s="16">
        <v>0.5</v>
      </c>
      <c r="F392" s="16">
        <v>2.9</v>
      </c>
      <c r="G392" s="19">
        <v>0.98652173913043495</v>
      </c>
      <c r="H392" s="16">
        <v>0.76</v>
      </c>
      <c r="I392" s="19">
        <v>0.58125732601953795</v>
      </c>
      <c r="J392" s="19">
        <v>0.23754867517977701</v>
      </c>
      <c r="K392" s="19">
        <v>0.74897306395065699</v>
      </c>
      <c r="L392" s="20">
        <v>1.2240704143102099</v>
      </c>
      <c r="M392" s="15">
        <v>23</v>
      </c>
      <c r="N392" s="16">
        <v>25</v>
      </c>
      <c r="O392" s="16">
        <v>50</v>
      </c>
      <c r="P392" s="17">
        <v>31.521739130434799</v>
      </c>
      <c r="Q392" s="17">
        <v>25</v>
      </c>
      <c r="R392" s="17">
        <v>11.224443963622001</v>
      </c>
      <c r="S392" s="17">
        <v>4.5872140854503902</v>
      </c>
      <c r="T392" s="17">
        <v>26.934525044984401</v>
      </c>
      <c r="U392" s="18">
        <v>36.108953215885201</v>
      </c>
    </row>
    <row r="393" spans="1:21" x14ac:dyDescent="0.3">
      <c r="A393" t="s">
        <v>534</v>
      </c>
      <c r="B393" t="s">
        <v>79</v>
      </c>
      <c r="C393" t="s">
        <v>306</v>
      </c>
      <c r="D393" s="15">
        <v>23</v>
      </c>
      <c r="E393" s="16">
        <v>0.5</v>
      </c>
      <c r="F393" s="16">
        <v>3.1</v>
      </c>
      <c r="G393" s="19">
        <v>1.0686956521739099</v>
      </c>
      <c r="H393" s="16">
        <v>0.8</v>
      </c>
      <c r="I393" s="19">
        <v>0.63022582062324095</v>
      </c>
      <c r="J393" s="19">
        <v>0.25756115587970502</v>
      </c>
      <c r="K393" s="19">
        <v>0.81113449629420797</v>
      </c>
      <c r="L393" s="20">
        <v>1.3262568080536199</v>
      </c>
      <c r="M393" s="15">
        <v>23</v>
      </c>
      <c r="N393" s="16">
        <v>25</v>
      </c>
      <c r="O393" s="16">
        <v>50</v>
      </c>
      <c r="P393" s="17">
        <v>31.521739130434799</v>
      </c>
      <c r="Q393" s="17">
        <v>25</v>
      </c>
      <c r="R393" s="17">
        <v>11.224443963622001</v>
      </c>
      <c r="S393" s="17">
        <v>4.5872140854503902</v>
      </c>
      <c r="T393" s="17">
        <v>26.934525044984401</v>
      </c>
      <c r="U393" s="18">
        <v>36.108953215885201</v>
      </c>
    </row>
    <row r="394" spans="1:21" x14ac:dyDescent="0.3">
      <c r="A394" t="s">
        <v>534</v>
      </c>
      <c r="B394" t="s">
        <v>80</v>
      </c>
      <c r="C394" t="s">
        <v>306</v>
      </c>
      <c r="D394" s="15">
        <v>23</v>
      </c>
      <c r="E394" s="16">
        <v>0.5</v>
      </c>
      <c r="F394" s="16">
        <v>2.6</v>
      </c>
      <c r="G394" s="19">
        <v>0.89695652173912999</v>
      </c>
      <c r="H394" s="16">
        <v>0.67</v>
      </c>
      <c r="I394" s="19">
        <v>0.51986392260255498</v>
      </c>
      <c r="J394" s="19">
        <v>0.212458373529125</v>
      </c>
      <c r="K394" s="19">
        <v>0.68449814821000599</v>
      </c>
      <c r="L394" s="20">
        <v>1.1094148952682601</v>
      </c>
      <c r="M394" s="15">
        <v>23</v>
      </c>
      <c r="N394" s="16">
        <v>25</v>
      </c>
      <c r="O394" s="16">
        <v>50</v>
      </c>
      <c r="P394" s="17">
        <v>31.521739130434799</v>
      </c>
      <c r="Q394" s="17">
        <v>25</v>
      </c>
      <c r="R394" s="17">
        <v>11.224443963622001</v>
      </c>
      <c r="S394" s="17">
        <v>4.5872140854503902</v>
      </c>
      <c r="T394" s="17">
        <v>26.934525044984401</v>
      </c>
      <c r="U394" s="18">
        <v>36.108953215885201</v>
      </c>
    </row>
    <row r="395" spans="1:21" x14ac:dyDescent="0.3">
      <c r="A395" t="s">
        <v>534</v>
      </c>
      <c r="B395" t="s">
        <v>81</v>
      </c>
      <c r="C395" t="s">
        <v>306</v>
      </c>
      <c r="D395" s="15">
        <v>23</v>
      </c>
      <c r="E395" s="16">
        <v>0.5</v>
      </c>
      <c r="F395" s="16">
        <v>3</v>
      </c>
      <c r="G395" s="19">
        <v>1.02565217391304</v>
      </c>
      <c r="H395" s="16">
        <v>0.77</v>
      </c>
      <c r="I395" s="19">
        <v>0.60598399384019497</v>
      </c>
      <c r="J395" s="19">
        <v>0.24765398812719699</v>
      </c>
      <c r="K395" s="19">
        <v>0.77799818578584701</v>
      </c>
      <c r="L395" s="20">
        <v>1.2733061620402399</v>
      </c>
      <c r="M395" s="15">
        <v>23</v>
      </c>
      <c r="N395" s="16">
        <v>25</v>
      </c>
      <c r="O395" s="16">
        <v>50</v>
      </c>
      <c r="P395" s="17">
        <v>31.521739130434799</v>
      </c>
      <c r="Q395" s="17">
        <v>25</v>
      </c>
      <c r="R395" s="17">
        <v>11.224443963622001</v>
      </c>
      <c r="S395" s="17">
        <v>4.5872140854503902</v>
      </c>
      <c r="T395" s="17">
        <v>26.934525044984401</v>
      </c>
      <c r="U395" s="18">
        <v>36.108953215885201</v>
      </c>
    </row>
    <row r="396" spans="1:21" x14ac:dyDescent="0.3">
      <c r="A396" t="s">
        <v>534</v>
      </c>
      <c r="B396" t="s">
        <v>82</v>
      </c>
      <c r="C396" t="s">
        <v>306</v>
      </c>
      <c r="D396" s="15">
        <v>23</v>
      </c>
      <c r="E396" s="16">
        <v>0.5</v>
      </c>
      <c r="F396" s="16">
        <v>2.9</v>
      </c>
      <c r="G396" s="19">
        <v>0.98956521739130399</v>
      </c>
      <c r="H396" s="16">
        <v>0.75</v>
      </c>
      <c r="I396" s="19">
        <v>0.58253738281035805</v>
      </c>
      <c r="J396" s="19">
        <v>0.238071809738608</v>
      </c>
      <c r="K396" s="19">
        <v>0.75149340765269601</v>
      </c>
      <c r="L396" s="20">
        <v>1.22763702712991</v>
      </c>
      <c r="M396" s="15">
        <v>23</v>
      </c>
      <c r="N396" s="16">
        <v>25</v>
      </c>
      <c r="O396" s="16">
        <v>50</v>
      </c>
      <c r="P396" s="17">
        <v>31.521739130434799</v>
      </c>
      <c r="Q396" s="17">
        <v>25</v>
      </c>
      <c r="R396" s="17">
        <v>11.224443963622001</v>
      </c>
      <c r="S396" s="17">
        <v>4.5872140854503902</v>
      </c>
      <c r="T396" s="17">
        <v>26.934525044984401</v>
      </c>
      <c r="U396" s="18">
        <v>36.108953215885201</v>
      </c>
    </row>
    <row r="397" spans="1:21" x14ac:dyDescent="0.3">
      <c r="A397" t="s">
        <v>534</v>
      </c>
      <c r="B397" t="s">
        <v>83</v>
      </c>
      <c r="C397" t="s">
        <v>306</v>
      </c>
      <c r="D397" s="15">
        <v>23</v>
      </c>
      <c r="E397" s="16">
        <v>0.5</v>
      </c>
      <c r="F397" s="16">
        <v>3.1</v>
      </c>
      <c r="G397" s="19">
        <v>1.0321739130434799</v>
      </c>
      <c r="H397" s="16">
        <v>0.8</v>
      </c>
      <c r="I397" s="19">
        <v>0.62265528564614503</v>
      </c>
      <c r="J397" s="19">
        <v>0.254467224029372</v>
      </c>
      <c r="K397" s="19">
        <v>0.777706689014106</v>
      </c>
      <c r="L397" s="20">
        <v>1.2866411370728501</v>
      </c>
      <c r="M397" s="15">
        <v>23</v>
      </c>
      <c r="N397" s="16">
        <v>25</v>
      </c>
      <c r="O397" s="16">
        <v>50</v>
      </c>
      <c r="P397" s="17">
        <v>31.521739130434799</v>
      </c>
      <c r="Q397" s="17">
        <v>25</v>
      </c>
      <c r="R397" s="17">
        <v>11.224443963622001</v>
      </c>
      <c r="S397" s="17">
        <v>4.5872140854503902</v>
      </c>
      <c r="T397" s="17">
        <v>26.934525044984401</v>
      </c>
      <c r="U397" s="18">
        <v>36.108953215885201</v>
      </c>
    </row>
    <row r="398" spans="1:21" x14ac:dyDescent="0.3">
      <c r="A398" t="s">
        <v>534</v>
      </c>
      <c r="B398" t="s">
        <v>84</v>
      </c>
      <c r="C398" t="s">
        <v>306</v>
      </c>
      <c r="D398" s="15">
        <v>23</v>
      </c>
      <c r="E398" s="16">
        <v>0.5</v>
      </c>
      <c r="F398" s="16">
        <v>1.2</v>
      </c>
      <c r="G398" s="19">
        <v>0.59739130434782595</v>
      </c>
      <c r="H398" s="16">
        <v>0.5</v>
      </c>
      <c r="I398" s="19">
        <v>0.20922405109669501</v>
      </c>
      <c r="J398" s="19">
        <v>8.5505840406552097E-2</v>
      </c>
      <c r="K398" s="19">
        <v>0.51188546394127399</v>
      </c>
      <c r="L398" s="20">
        <v>0.68289714475437802</v>
      </c>
      <c r="M398" s="15">
        <v>23</v>
      </c>
      <c r="N398" s="16">
        <v>25</v>
      </c>
      <c r="O398" s="16">
        <v>50</v>
      </c>
      <c r="P398" s="17">
        <v>31.521739130434799</v>
      </c>
      <c r="Q398" s="17">
        <v>25</v>
      </c>
      <c r="R398" s="17">
        <v>11.224443963622001</v>
      </c>
      <c r="S398" s="17">
        <v>4.5872140854503902</v>
      </c>
      <c r="T398" s="17">
        <v>26.934525044984401</v>
      </c>
      <c r="U398" s="18">
        <v>36.108953215885201</v>
      </c>
    </row>
    <row r="399" spans="1:21" x14ac:dyDescent="0.3">
      <c r="A399" t="s">
        <v>534</v>
      </c>
      <c r="B399" t="s">
        <v>85</v>
      </c>
      <c r="C399" t="s">
        <v>306</v>
      </c>
      <c r="D399" s="15">
        <v>23</v>
      </c>
      <c r="E399" s="16">
        <v>0.5</v>
      </c>
      <c r="F399" s="16">
        <v>2.7</v>
      </c>
      <c r="G399" s="19">
        <v>0.93173913043478296</v>
      </c>
      <c r="H399" s="16">
        <v>0.69</v>
      </c>
      <c r="I399" s="19">
        <v>0.53304146328501301</v>
      </c>
      <c r="J399" s="19">
        <v>0.21784378063045501</v>
      </c>
      <c r="K399" s="19">
        <v>0.71389534980432801</v>
      </c>
      <c r="L399" s="20">
        <v>1.14958291106524</v>
      </c>
      <c r="M399" s="15">
        <v>23</v>
      </c>
      <c r="N399" s="16">
        <v>25</v>
      </c>
      <c r="O399" s="16">
        <v>50</v>
      </c>
      <c r="P399" s="17">
        <v>31.521739130434799</v>
      </c>
      <c r="Q399" s="17">
        <v>25</v>
      </c>
      <c r="R399" s="17">
        <v>11.224443963622001</v>
      </c>
      <c r="S399" s="17">
        <v>4.5872140854503902</v>
      </c>
      <c r="T399" s="17">
        <v>26.934525044984401</v>
      </c>
      <c r="U399" s="18">
        <v>36.108953215885201</v>
      </c>
    </row>
    <row r="400" spans="1:21" x14ac:dyDescent="0.3">
      <c r="A400" t="s">
        <v>534</v>
      </c>
      <c r="B400" t="s">
        <v>86</v>
      </c>
      <c r="C400" t="s">
        <v>306</v>
      </c>
      <c r="D400" s="15">
        <v>23</v>
      </c>
      <c r="E400" s="16">
        <v>0.5</v>
      </c>
      <c r="F400" s="16">
        <v>2.1</v>
      </c>
      <c r="G400" s="19">
        <v>0.70695652173913004</v>
      </c>
      <c r="H400" s="16">
        <v>0.5</v>
      </c>
      <c r="I400" s="19">
        <v>0.43223977754996401</v>
      </c>
      <c r="J400" s="19">
        <v>0.176648072928623</v>
      </c>
      <c r="K400" s="19">
        <v>0.53030844881050698</v>
      </c>
      <c r="L400" s="20">
        <v>0.88360459466775398</v>
      </c>
      <c r="M400" s="15">
        <v>23</v>
      </c>
      <c r="N400" s="16">
        <v>25</v>
      </c>
      <c r="O400" s="16">
        <v>50</v>
      </c>
      <c r="P400" s="17">
        <v>31.521739130434799</v>
      </c>
      <c r="Q400" s="17">
        <v>25</v>
      </c>
      <c r="R400" s="17">
        <v>11.224443963622001</v>
      </c>
      <c r="S400" s="17">
        <v>4.5872140854503902</v>
      </c>
      <c r="T400" s="17">
        <v>26.934525044984401</v>
      </c>
      <c r="U400" s="18">
        <v>36.108953215885201</v>
      </c>
    </row>
    <row r="401" spans="1:21" x14ac:dyDescent="0.3">
      <c r="A401" t="s">
        <v>534</v>
      </c>
      <c r="B401" t="s">
        <v>87</v>
      </c>
      <c r="C401" t="s">
        <v>306</v>
      </c>
      <c r="D401" s="15">
        <v>23</v>
      </c>
      <c r="E401" s="16">
        <v>0.5</v>
      </c>
      <c r="F401" s="16">
        <v>2</v>
      </c>
      <c r="G401" s="19">
        <v>0.74130434782608701</v>
      </c>
      <c r="H401" s="16">
        <v>0.57999999999999996</v>
      </c>
      <c r="I401" s="19">
        <v>0.40023066471753199</v>
      </c>
      <c r="J401" s="19">
        <v>0.16356656495160601</v>
      </c>
      <c r="K401" s="19">
        <v>0.57773778287448097</v>
      </c>
      <c r="L401" s="20">
        <v>0.90487091277769305</v>
      </c>
      <c r="M401" s="15">
        <v>23</v>
      </c>
      <c r="N401" s="16">
        <v>25</v>
      </c>
      <c r="O401" s="16">
        <v>50</v>
      </c>
      <c r="P401" s="17">
        <v>31.521739130434799</v>
      </c>
      <c r="Q401" s="17">
        <v>25</v>
      </c>
      <c r="R401" s="17">
        <v>11.224443963622001</v>
      </c>
      <c r="S401" s="17">
        <v>4.5872140854503902</v>
      </c>
      <c r="T401" s="17">
        <v>26.934525044984401</v>
      </c>
      <c r="U401" s="18">
        <v>36.108953215885201</v>
      </c>
    </row>
    <row r="402" spans="1:21" x14ac:dyDescent="0.3">
      <c r="A402" t="s">
        <v>534</v>
      </c>
      <c r="B402" t="s">
        <v>88</v>
      </c>
      <c r="C402" t="s">
        <v>306</v>
      </c>
      <c r="D402" s="15">
        <v>23</v>
      </c>
      <c r="E402" s="16">
        <v>0.5</v>
      </c>
      <c r="F402" s="16">
        <v>7.7</v>
      </c>
      <c r="G402" s="19">
        <v>1.1739130434782601</v>
      </c>
      <c r="H402" s="16">
        <v>0.63</v>
      </c>
      <c r="I402" s="19">
        <v>1.70583954038749</v>
      </c>
      <c r="J402" s="19">
        <v>0.69714376877326201</v>
      </c>
      <c r="K402" s="19">
        <v>0.47676927470499902</v>
      </c>
      <c r="L402" s="20">
        <v>1.8710568122515201</v>
      </c>
      <c r="M402" s="15">
        <v>23</v>
      </c>
      <c r="N402" s="16">
        <v>25</v>
      </c>
      <c r="O402" s="16">
        <v>50</v>
      </c>
      <c r="P402" s="17">
        <v>31.521739130434799</v>
      </c>
      <c r="Q402" s="17">
        <v>25</v>
      </c>
      <c r="R402" s="17">
        <v>11.224443963622001</v>
      </c>
      <c r="S402" s="17">
        <v>4.5872140854503902</v>
      </c>
      <c r="T402" s="17">
        <v>26.934525044984401</v>
      </c>
      <c r="U402" s="18">
        <v>36.108953215885201</v>
      </c>
    </row>
    <row r="403" spans="1:21" x14ac:dyDescent="0.3">
      <c r="A403" t="s">
        <v>534</v>
      </c>
      <c r="B403" t="s">
        <v>89</v>
      </c>
      <c r="C403" t="s">
        <v>306</v>
      </c>
      <c r="D403" s="15">
        <v>23</v>
      </c>
      <c r="E403" s="16">
        <v>0.5</v>
      </c>
      <c r="F403" s="16">
        <v>1.8</v>
      </c>
      <c r="G403" s="19">
        <v>0.71086956521739098</v>
      </c>
      <c r="H403" s="16">
        <v>0.59</v>
      </c>
      <c r="I403" s="19">
        <v>0.355168500900095</v>
      </c>
      <c r="J403" s="19">
        <v>0.14515052641516199</v>
      </c>
      <c r="K403" s="19">
        <v>0.56571903880222996</v>
      </c>
      <c r="L403" s="20">
        <v>0.85602009163255299</v>
      </c>
      <c r="M403" s="15">
        <v>23</v>
      </c>
      <c r="N403" s="16">
        <v>25</v>
      </c>
      <c r="O403" s="16">
        <v>50</v>
      </c>
      <c r="P403" s="17">
        <v>31.521739130434799</v>
      </c>
      <c r="Q403" s="17">
        <v>25</v>
      </c>
      <c r="R403" s="17">
        <v>11.224443963622001</v>
      </c>
      <c r="S403" s="17">
        <v>4.5872140854503902</v>
      </c>
      <c r="T403" s="17">
        <v>26.934525044984401</v>
      </c>
      <c r="U403" s="18">
        <v>36.108953215885201</v>
      </c>
    </row>
    <row r="404" spans="1:21" x14ac:dyDescent="0.3">
      <c r="A404" t="s">
        <v>534</v>
      </c>
      <c r="B404" t="s">
        <v>90</v>
      </c>
      <c r="C404" t="s">
        <v>306</v>
      </c>
      <c r="D404" s="15">
        <v>23</v>
      </c>
      <c r="E404" s="16">
        <v>0.5</v>
      </c>
      <c r="F404" s="16">
        <v>2</v>
      </c>
      <c r="G404" s="19">
        <v>0.75521739130434795</v>
      </c>
      <c r="H404" s="16">
        <v>0.63</v>
      </c>
      <c r="I404" s="19">
        <v>0.397696430198821</v>
      </c>
      <c r="J404" s="19">
        <v>0.16253087210858</v>
      </c>
      <c r="K404" s="19">
        <v>0.59268651919576798</v>
      </c>
      <c r="L404" s="20">
        <v>0.91774826341292803</v>
      </c>
      <c r="M404" s="15">
        <v>23</v>
      </c>
      <c r="N404" s="16">
        <v>25</v>
      </c>
      <c r="O404" s="16">
        <v>50</v>
      </c>
      <c r="P404" s="17">
        <v>31.521739130434799</v>
      </c>
      <c r="Q404" s="17">
        <v>25</v>
      </c>
      <c r="R404" s="17">
        <v>11.224443963622001</v>
      </c>
      <c r="S404" s="17">
        <v>4.5872140854503902</v>
      </c>
      <c r="T404" s="17">
        <v>26.934525044984401</v>
      </c>
      <c r="U404" s="18">
        <v>36.108953215885201</v>
      </c>
    </row>
    <row r="405" spans="1:21" x14ac:dyDescent="0.3">
      <c r="A405" t="s">
        <v>534</v>
      </c>
      <c r="B405" t="s">
        <v>91</v>
      </c>
      <c r="C405" t="s">
        <v>306</v>
      </c>
      <c r="D405" s="15">
        <v>23</v>
      </c>
      <c r="E405" s="16">
        <v>0.5</v>
      </c>
      <c r="F405" s="16">
        <v>2.2000000000000002</v>
      </c>
      <c r="G405" s="19">
        <v>0.76521739130434796</v>
      </c>
      <c r="H405" s="16">
        <v>0.55000000000000004</v>
      </c>
      <c r="I405" s="19">
        <v>0.43041068723231601</v>
      </c>
      <c r="J405" s="19">
        <v>0.17590055894077</v>
      </c>
      <c r="K405" s="19">
        <v>0.58931683236357801</v>
      </c>
      <c r="L405" s="20">
        <v>0.94111795024511802</v>
      </c>
      <c r="M405" s="15">
        <v>23</v>
      </c>
      <c r="N405" s="16">
        <v>25</v>
      </c>
      <c r="O405" s="16">
        <v>50</v>
      </c>
      <c r="P405" s="17">
        <v>31.521739130434799</v>
      </c>
      <c r="Q405" s="17">
        <v>25</v>
      </c>
      <c r="R405" s="17">
        <v>11.224443963622001</v>
      </c>
      <c r="S405" s="17">
        <v>4.5872140854503902</v>
      </c>
      <c r="T405" s="17">
        <v>26.934525044984401</v>
      </c>
      <c r="U405" s="18">
        <v>36.108953215885201</v>
      </c>
    </row>
    <row r="406" spans="1:21" x14ac:dyDescent="0.3">
      <c r="A406" t="s">
        <v>534</v>
      </c>
      <c r="B406" t="s">
        <v>92</v>
      </c>
      <c r="C406" t="s">
        <v>306</v>
      </c>
      <c r="D406" s="15">
        <v>23</v>
      </c>
      <c r="E406" s="16">
        <v>0.5</v>
      </c>
      <c r="F406" s="16">
        <v>2.1</v>
      </c>
      <c r="G406" s="19">
        <v>0.722608695652174</v>
      </c>
      <c r="H406" s="16">
        <v>0.52</v>
      </c>
      <c r="I406" s="19">
        <v>0.39329860725205101</v>
      </c>
      <c r="J406" s="19">
        <v>0.16073356656434801</v>
      </c>
      <c r="K406" s="19">
        <v>0.561875129087826</v>
      </c>
      <c r="L406" s="20">
        <v>0.88334226221652201</v>
      </c>
      <c r="M406" s="15">
        <v>23</v>
      </c>
      <c r="N406" s="16">
        <v>25</v>
      </c>
      <c r="O406" s="16">
        <v>50</v>
      </c>
      <c r="P406" s="17">
        <v>31.521739130434799</v>
      </c>
      <c r="Q406" s="17">
        <v>25</v>
      </c>
      <c r="R406" s="17">
        <v>11.224443963622001</v>
      </c>
      <c r="S406" s="17">
        <v>4.5872140854503902</v>
      </c>
      <c r="T406" s="17">
        <v>26.934525044984401</v>
      </c>
      <c r="U406" s="18">
        <v>36.108953215885201</v>
      </c>
    </row>
    <row r="407" spans="1:21" x14ac:dyDescent="0.3">
      <c r="A407" t="s">
        <v>534</v>
      </c>
      <c r="B407" t="s">
        <v>93</v>
      </c>
      <c r="C407" t="s">
        <v>306</v>
      </c>
      <c r="D407" s="15">
        <v>23</v>
      </c>
      <c r="E407" s="16">
        <v>0.5</v>
      </c>
      <c r="F407" s="16">
        <v>2.1</v>
      </c>
      <c r="G407" s="19">
        <v>0.768260869565217</v>
      </c>
      <c r="H407" s="16">
        <v>0.56999999999999995</v>
      </c>
      <c r="I407" s="19">
        <v>0.404931556213382</v>
      </c>
      <c r="J407" s="19">
        <v>0.165487728775295</v>
      </c>
      <c r="K407" s="19">
        <v>0.60277314078992295</v>
      </c>
      <c r="L407" s="20">
        <v>0.93374859834051205</v>
      </c>
      <c r="M407" s="15">
        <v>23</v>
      </c>
      <c r="N407" s="16">
        <v>25</v>
      </c>
      <c r="O407" s="16">
        <v>50</v>
      </c>
      <c r="P407" s="17">
        <v>31.521739130434799</v>
      </c>
      <c r="Q407" s="17">
        <v>25</v>
      </c>
      <c r="R407" s="17">
        <v>11.224443963622001</v>
      </c>
      <c r="S407" s="17">
        <v>4.5872140854503902</v>
      </c>
      <c r="T407" s="17">
        <v>26.934525044984401</v>
      </c>
      <c r="U407" s="18">
        <v>36.108953215885201</v>
      </c>
    </row>
    <row r="408" spans="1:21" x14ac:dyDescent="0.3">
      <c r="A408" t="s">
        <v>534</v>
      </c>
      <c r="B408" t="s">
        <v>94</v>
      </c>
      <c r="C408" t="s">
        <v>306</v>
      </c>
      <c r="D408" s="15">
        <v>23</v>
      </c>
      <c r="E408" s="16">
        <v>0.5</v>
      </c>
      <c r="F408" s="16">
        <v>2.1</v>
      </c>
      <c r="G408" s="19">
        <v>0.77913043478260902</v>
      </c>
      <c r="H408" s="16">
        <v>0.61</v>
      </c>
      <c r="I408" s="19">
        <v>0.43319020642289602</v>
      </c>
      <c r="J408" s="19">
        <v>0.17703649490545001</v>
      </c>
      <c r="K408" s="19">
        <v>0.60209393987715898</v>
      </c>
      <c r="L408" s="20">
        <v>0.95616692968805905</v>
      </c>
      <c r="M408" s="15">
        <v>23</v>
      </c>
      <c r="N408" s="16">
        <v>25</v>
      </c>
      <c r="O408" s="16">
        <v>50</v>
      </c>
      <c r="P408" s="17">
        <v>31.521739130434799</v>
      </c>
      <c r="Q408" s="17">
        <v>25</v>
      </c>
      <c r="R408" s="17">
        <v>11.224443963622001</v>
      </c>
      <c r="S408" s="17">
        <v>4.5872140854503902</v>
      </c>
      <c r="T408" s="17">
        <v>26.934525044984401</v>
      </c>
      <c r="U408" s="18">
        <v>36.108953215885201</v>
      </c>
    </row>
    <row r="409" spans="1:21" x14ac:dyDescent="0.3">
      <c r="A409" t="s">
        <v>534</v>
      </c>
      <c r="B409" t="s">
        <v>95</v>
      </c>
      <c r="C409" t="s">
        <v>306</v>
      </c>
      <c r="D409" s="15">
        <v>23</v>
      </c>
      <c r="E409" s="16">
        <v>0.5</v>
      </c>
      <c r="F409" s="16">
        <v>2</v>
      </c>
      <c r="G409" s="19">
        <v>0.73826086956521697</v>
      </c>
      <c r="H409" s="16">
        <v>0.55000000000000004</v>
      </c>
      <c r="I409" s="19">
        <v>0.40642177122600398</v>
      </c>
      <c r="J409" s="19">
        <v>0.16609675095210899</v>
      </c>
      <c r="K409" s="19">
        <v>0.57216411861310901</v>
      </c>
      <c r="L409" s="20">
        <v>0.90435762051732604</v>
      </c>
      <c r="M409" s="15">
        <v>23</v>
      </c>
      <c r="N409" s="16">
        <v>25</v>
      </c>
      <c r="O409" s="16">
        <v>50</v>
      </c>
      <c r="P409" s="17">
        <v>31.521739130434799</v>
      </c>
      <c r="Q409" s="17">
        <v>25</v>
      </c>
      <c r="R409" s="17">
        <v>11.224443963622001</v>
      </c>
      <c r="S409" s="17">
        <v>4.5872140854503902</v>
      </c>
      <c r="T409" s="17">
        <v>26.934525044984401</v>
      </c>
      <c r="U409" s="18">
        <v>36.108953215885201</v>
      </c>
    </row>
    <row r="410" spans="1:21" x14ac:dyDescent="0.3">
      <c r="A410" t="s">
        <v>534</v>
      </c>
      <c r="B410" t="s">
        <v>96</v>
      </c>
      <c r="C410" t="s">
        <v>306</v>
      </c>
      <c r="D410" s="15">
        <v>23</v>
      </c>
      <c r="E410" s="16">
        <v>0.5</v>
      </c>
      <c r="F410" s="16">
        <v>2.1</v>
      </c>
      <c r="G410" s="19">
        <v>0.73913043478260898</v>
      </c>
      <c r="H410" s="16">
        <v>0.52</v>
      </c>
      <c r="I410" s="19">
        <v>0.40543930207613599</v>
      </c>
      <c r="J410" s="19">
        <v>0.16569523473113601</v>
      </c>
      <c r="K410" s="19">
        <v>0.57343520005147297</v>
      </c>
      <c r="L410" s="20">
        <v>0.90482566951374399</v>
      </c>
      <c r="M410" s="15">
        <v>23</v>
      </c>
      <c r="N410" s="16">
        <v>25</v>
      </c>
      <c r="O410" s="16">
        <v>50</v>
      </c>
      <c r="P410" s="17">
        <v>31.521739130434799</v>
      </c>
      <c r="Q410" s="17">
        <v>25</v>
      </c>
      <c r="R410" s="17">
        <v>11.224443963622001</v>
      </c>
      <c r="S410" s="17">
        <v>4.5872140854503902</v>
      </c>
      <c r="T410" s="17">
        <v>26.934525044984401</v>
      </c>
      <c r="U410" s="18">
        <v>36.108953215885201</v>
      </c>
    </row>
    <row r="411" spans="1:21" x14ac:dyDescent="0.3">
      <c r="A411" t="s">
        <v>534</v>
      </c>
      <c r="B411" t="s">
        <v>97</v>
      </c>
      <c r="C411" t="s">
        <v>306</v>
      </c>
      <c r="D411" s="15">
        <v>23</v>
      </c>
      <c r="E411" s="16">
        <v>0.5</v>
      </c>
      <c r="F411" s="16">
        <v>2.1</v>
      </c>
      <c r="G411" s="19">
        <v>0.72739130434782595</v>
      </c>
      <c r="H411" s="16">
        <v>0.53</v>
      </c>
      <c r="I411" s="19">
        <v>0.394129851598364</v>
      </c>
      <c r="J411" s="19">
        <v>0.16107328012042399</v>
      </c>
      <c r="K411" s="19">
        <v>0.56631802422740196</v>
      </c>
      <c r="L411" s="20">
        <v>0.88846458446825005</v>
      </c>
      <c r="M411" s="15">
        <v>23</v>
      </c>
      <c r="N411" s="16">
        <v>25</v>
      </c>
      <c r="O411" s="16">
        <v>50</v>
      </c>
      <c r="P411" s="17">
        <v>31.521739130434799</v>
      </c>
      <c r="Q411" s="17">
        <v>25</v>
      </c>
      <c r="R411" s="17">
        <v>11.224443963622001</v>
      </c>
      <c r="S411" s="17">
        <v>4.5872140854503902</v>
      </c>
      <c r="T411" s="17">
        <v>26.934525044984401</v>
      </c>
      <c r="U411" s="18">
        <v>36.108953215885201</v>
      </c>
    </row>
    <row r="412" spans="1:21" x14ac:dyDescent="0.3">
      <c r="A412" t="s">
        <v>534</v>
      </c>
      <c r="B412" t="s">
        <v>98</v>
      </c>
      <c r="C412" t="s">
        <v>306</v>
      </c>
      <c r="D412" s="15">
        <v>23</v>
      </c>
      <c r="E412" s="16">
        <v>0.5</v>
      </c>
      <c r="F412" s="16">
        <v>2.1</v>
      </c>
      <c r="G412" s="19">
        <v>0.79043478260869604</v>
      </c>
      <c r="H412" s="16">
        <v>0.67</v>
      </c>
      <c r="I412" s="19">
        <v>0.42724783377151299</v>
      </c>
      <c r="J412" s="19">
        <v>0.17460796164217501</v>
      </c>
      <c r="K412" s="19">
        <v>0.61582682096652097</v>
      </c>
      <c r="L412" s="20">
        <v>0.965042744250871</v>
      </c>
      <c r="M412" s="15">
        <v>23</v>
      </c>
      <c r="N412" s="16">
        <v>25</v>
      </c>
      <c r="O412" s="16">
        <v>50</v>
      </c>
      <c r="P412" s="17">
        <v>31.521739130434799</v>
      </c>
      <c r="Q412" s="17">
        <v>25</v>
      </c>
      <c r="R412" s="17">
        <v>11.224443963622001</v>
      </c>
      <c r="S412" s="17">
        <v>4.5872140854503902</v>
      </c>
      <c r="T412" s="17">
        <v>26.934525044984401</v>
      </c>
      <c r="U412" s="18">
        <v>36.108953215885201</v>
      </c>
    </row>
    <row r="413" spans="1:21" x14ac:dyDescent="0.3">
      <c r="A413" t="s">
        <v>534</v>
      </c>
      <c r="B413" t="s">
        <v>99</v>
      </c>
      <c r="C413" t="s">
        <v>306</v>
      </c>
      <c r="D413" s="15">
        <v>23</v>
      </c>
      <c r="E413" s="16">
        <v>0.5</v>
      </c>
      <c r="F413" s="16">
        <v>2.2000000000000002</v>
      </c>
      <c r="G413" s="19">
        <v>0.81347826086956498</v>
      </c>
      <c r="H413" s="16">
        <v>0.63</v>
      </c>
      <c r="I413" s="19">
        <v>0.46568238000957601</v>
      </c>
      <c r="J413" s="19">
        <v>0.19031542050985201</v>
      </c>
      <c r="K413" s="19">
        <v>0.62316284035971303</v>
      </c>
      <c r="L413" s="20">
        <v>1.0037936813794199</v>
      </c>
      <c r="M413" s="15">
        <v>23</v>
      </c>
      <c r="N413" s="16">
        <v>25</v>
      </c>
      <c r="O413" s="16">
        <v>50</v>
      </c>
      <c r="P413" s="17">
        <v>31.521739130434799</v>
      </c>
      <c r="Q413" s="17">
        <v>25</v>
      </c>
      <c r="R413" s="17">
        <v>11.224443963622001</v>
      </c>
      <c r="S413" s="17">
        <v>4.5872140854503902</v>
      </c>
      <c r="T413" s="17">
        <v>26.934525044984401</v>
      </c>
      <c r="U413" s="18">
        <v>36.108953215885201</v>
      </c>
    </row>
    <row r="414" spans="1:21" x14ac:dyDescent="0.3">
      <c r="A414" t="s">
        <v>534</v>
      </c>
      <c r="B414" t="s">
        <v>100</v>
      </c>
      <c r="C414" t="s">
        <v>306</v>
      </c>
      <c r="D414" s="15">
        <v>23</v>
      </c>
      <c r="E414" s="16">
        <v>0.5</v>
      </c>
      <c r="F414" s="16">
        <v>2.4</v>
      </c>
      <c r="G414" s="19">
        <v>0.84521739130434803</v>
      </c>
      <c r="H414" s="16">
        <v>0.65</v>
      </c>
      <c r="I414" s="19">
        <v>0.52223183257679895</v>
      </c>
      <c r="J414" s="19">
        <v>0.21342609273393701</v>
      </c>
      <c r="K414" s="19">
        <v>0.63179129857041105</v>
      </c>
      <c r="L414" s="20">
        <v>1.0586434840382799</v>
      </c>
      <c r="M414" s="15">
        <v>23</v>
      </c>
      <c r="N414" s="16">
        <v>25</v>
      </c>
      <c r="O414" s="16">
        <v>50</v>
      </c>
      <c r="P414" s="17">
        <v>31.521739130434799</v>
      </c>
      <c r="Q414" s="17">
        <v>25</v>
      </c>
      <c r="R414" s="17">
        <v>11.224443963622001</v>
      </c>
      <c r="S414" s="17">
        <v>4.5872140854503902</v>
      </c>
      <c r="T414" s="17">
        <v>26.934525044984401</v>
      </c>
      <c r="U414" s="18">
        <v>36.108953215885201</v>
      </c>
    </row>
    <row r="415" spans="1:21" x14ac:dyDescent="0.3">
      <c r="A415" t="s">
        <v>534</v>
      </c>
      <c r="B415" t="s">
        <v>101</v>
      </c>
      <c r="C415" t="s">
        <v>306</v>
      </c>
      <c r="D415" s="15">
        <v>23</v>
      </c>
      <c r="E415" s="16">
        <v>0.5</v>
      </c>
      <c r="F415" s="16">
        <v>1.8</v>
      </c>
      <c r="G415" s="19">
        <v>0.73347826086956502</v>
      </c>
      <c r="H415" s="16">
        <v>0.62</v>
      </c>
      <c r="I415" s="19">
        <v>0.36481139206260599</v>
      </c>
      <c r="J415" s="19">
        <v>0.14909139032864299</v>
      </c>
      <c r="K415" s="19">
        <v>0.58438687054092198</v>
      </c>
      <c r="L415" s="20">
        <v>0.88256965119820796</v>
      </c>
      <c r="M415" s="15">
        <v>23</v>
      </c>
      <c r="N415" s="16">
        <v>25</v>
      </c>
      <c r="O415" s="16">
        <v>50</v>
      </c>
      <c r="P415" s="17">
        <v>31.521739130434799</v>
      </c>
      <c r="Q415" s="17">
        <v>25</v>
      </c>
      <c r="R415" s="17">
        <v>11.224443963622001</v>
      </c>
      <c r="S415" s="17">
        <v>4.5872140854503902</v>
      </c>
      <c r="T415" s="17">
        <v>26.934525044984401</v>
      </c>
      <c r="U415" s="18">
        <v>36.108953215885201</v>
      </c>
    </row>
    <row r="416" spans="1:21" x14ac:dyDescent="0.3">
      <c r="A416" t="s">
        <v>534</v>
      </c>
      <c r="B416" t="s">
        <v>102</v>
      </c>
      <c r="C416" t="s">
        <v>306</v>
      </c>
      <c r="D416" s="15">
        <v>23</v>
      </c>
      <c r="E416" s="16">
        <v>0.5</v>
      </c>
      <c r="F416" s="16">
        <v>2.6</v>
      </c>
      <c r="G416" s="19">
        <v>0.91913043478260903</v>
      </c>
      <c r="H416" s="16">
        <v>0.57999999999999996</v>
      </c>
      <c r="I416" s="19">
        <v>0.68548531609150798</v>
      </c>
      <c r="J416" s="19">
        <v>0.28014464747968698</v>
      </c>
      <c r="K416" s="19">
        <v>0.63898578730292199</v>
      </c>
      <c r="L416" s="20">
        <v>1.1992750822623</v>
      </c>
      <c r="M416" s="15">
        <v>23</v>
      </c>
      <c r="N416" s="16">
        <v>25</v>
      </c>
      <c r="O416" s="16">
        <v>50</v>
      </c>
      <c r="P416" s="17">
        <v>31.521739130434799</v>
      </c>
      <c r="Q416" s="17">
        <v>25</v>
      </c>
      <c r="R416" s="17">
        <v>11.224443963622001</v>
      </c>
      <c r="S416" s="17">
        <v>4.5872140854503902</v>
      </c>
      <c r="T416" s="17">
        <v>26.934525044984401</v>
      </c>
      <c r="U416" s="18">
        <v>36.108953215885201</v>
      </c>
    </row>
    <row r="417" spans="1:21" x14ac:dyDescent="0.3">
      <c r="A417" t="s">
        <v>534</v>
      </c>
      <c r="B417" t="s">
        <v>103</v>
      </c>
      <c r="C417" t="s">
        <v>306</v>
      </c>
      <c r="D417" s="15">
        <v>23</v>
      </c>
      <c r="E417" s="16">
        <v>0.5</v>
      </c>
      <c r="F417" s="16">
        <v>2.7</v>
      </c>
      <c r="G417" s="19">
        <v>0.93347826086956498</v>
      </c>
      <c r="H417" s="16">
        <v>0.6</v>
      </c>
      <c r="I417" s="19">
        <v>0.70459278178412599</v>
      </c>
      <c r="J417" s="19">
        <v>0.28795350073304199</v>
      </c>
      <c r="K417" s="19">
        <v>0.64552476013652305</v>
      </c>
      <c r="L417" s="20">
        <v>1.22143176160261</v>
      </c>
      <c r="M417" s="15">
        <v>23</v>
      </c>
      <c r="N417" s="16">
        <v>25</v>
      </c>
      <c r="O417" s="16">
        <v>50</v>
      </c>
      <c r="P417" s="17">
        <v>31.521739130434799</v>
      </c>
      <c r="Q417" s="17">
        <v>25</v>
      </c>
      <c r="R417" s="17">
        <v>11.224443963622001</v>
      </c>
      <c r="S417" s="17">
        <v>4.5872140854503902</v>
      </c>
      <c r="T417" s="17">
        <v>26.934525044984401</v>
      </c>
      <c r="U417" s="18">
        <v>36.108953215885201</v>
      </c>
    </row>
    <row r="418" spans="1:21" x14ac:dyDescent="0.3">
      <c r="A418" t="s">
        <v>534</v>
      </c>
      <c r="B418" t="s">
        <v>104</v>
      </c>
      <c r="C418" t="s">
        <v>306</v>
      </c>
      <c r="D418" s="15">
        <v>23</v>
      </c>
      <c r="E418" s="16">
        <v>0.5</v>
      </c>
      <c r="F418" s="16">
        <v>3.4</v>
      </c>
      <c r="G418" s="19">
        <v>1.1517391304347799</v>
      </c>
      <c r="H418" s="16">
        <v>0.76</v>
      </c>
      <c r="I418" s="19">
        <v>0.90417542633110104</v>
      </c>
      <c r="J418" s="19">
        <v>0.36951908395876898</v>
      </c>
      <c r="K418" s="19">
        <v>0.78222004647601295</v>
      </c>
      <c r="L418" s="20">
        <v>1.52125821439355</v>
      </c>
      <c r="M418" s="15">
        <v>23</v>
      </c>
      <c r="N418" s="16">
        <v>25</v>
      </c>
      <c r="O418" s="16">
        <v>50</v>
      </c>
      <c r="P418" s="17">
        <v>31.521739130434799</v>
      </c>
      <c r="Q418" s="17">
        <v>25</v>
      </c>
      <c r="R418" s="17">
        <v>11.224443963622001</v>
      </c>
      <c r="S418" s="17">
        <v>4.5872140854503902</v>
      </c>
      <c r="T418" s="17">
        <v>26.934525044984401</v>
      </c>
      <c r="U418" s="18">
        <v>36.108953215885201</v>
      </c>
    </row>
    <row r="419" spans="1:21" x14ac:dyDescent="0.3">
      <c r="A419" t="s">
        <v>534</v>
      </c>
      <c r="B419" t="s">
        <v>105</v>
      </c>
      <c r="C419" t="s">
        <v>306</v>
      </c>
      <c r="D419" s="15">
        <v>23</v>
      </c>
      <c r="E419" s="16">
        <v>0.5</v>
      </c>
      <c r="F419" s="16">
        <v>3.6</v>
      </c>
      <c r="G419" s="19">
        <v>1.16521739130435</v>
      </c>
      <c r="H419" s="16">
        <v>0.74</v>
      </c>
      <c r="I419" s="19">
        <v>0.96481213227907003</v>
      </c>
      <c r="J419" s="19">
        <v>0.39430013792646001</v>
      </c>
      <c r="K419" s="19">
        <v>0.77091725337788797</v>
      </c>
      <c r="L419" s="20">
        <v>1.5595175292308101</v>
      </c>
      <c r="M419" s="15">
        <v>23</v>
      </c>
      <c r="N419" s="16">
        <v>25</v>
      </c>
      <c r="O419" s="16">
        <v>50</v>
      </c>
      <c r="P419" s="17">
        <v>31.521739130434799</v>
      </c>
      <c r="Q419" s="17">
        <v>25</v>
      </c>
      <c r="R419" s="17">
        <v>11.224443963622001</v>
      </c>
      <c r="S419" s="17">
        <v>4.5872140854503902</v>
      </c>
      <c r="T419" s="17">
        <v>26.934525044984401</v>
      </c>
      <c r="U419" s="18">
        <v>36.108953215885201</v>
      </c>
    </row>
    <row r="420" spans="1:21" x14ac:dyDescent="0.3">
      <c r="A420" t="s">
        <v>534</v>
      </c>
      <c r="B420" t="s">
        <v>106</v>
      </c>
      <c r="C420" t="s">
        <v>306</v>
      </c>
      <c r="D420" s="15">
        <v>23</v>
      </c>
      <c r="E420" s="16">
        <v>0.5</v>
      </c>
      <c r="F420" s="16">
        <v>3.2</v>
      </c>
      <c r="G420" s="19">
        <v>1.07304347826087</v>
      </c>
      <c r="H420" s="16">
        <v>0.7</v>
      </c>
      <c r="I420" s="19">
        <v>0.85760997059273902</v>
      </c>
      <c r="J420" s="19">
        <v>0.35048867896492603</v>
      </c>
      <c r="K420" s="19">
        <v>0.72255479929594402</v>
      </c>
      <c r="L420" s="20">
        <v>1.4235321572258</v>
      </c>
      <c r="M420" s="15">
        <v>23</v>
      </c>
      <c r="N420" s="16">
        <v>25</v>
      </c>
      <c r="O420" s="16">
        <v>50</v>
      </c>
      <c r="P420" s="17">
        <v>31.521739130434799</v>
      </c>
      <c r="Q420" s="17">
        <v>25</v>
      </c>
      <c r="R420" s="17">
        <v>11.224443963622001</v>
      </c>
      <c r="S420" s="17">
        <v>4.5872140854503902</v>
      </c>
      <c r="T420" s="17">
        <v>26.934525044984401</v>
      </c>
      <c r="U420" s="18">
        <v>36.108953215885201</v>
      </c>
    </row>
    <row r="421" spans="1:21" x14ac:dyDescent="0.3">
      <c r="A421" t="s">
        <v>534</v>
      </c>
      <c r="B421" t="s">
        <v>107</v>
      </c>
      <c r="C421" t="s">
        <v>306</v>
      </c>
      <c r="D421" s="15">
        <v>23</v>
      </c>
      <c r="E421" s="16">
        <v>0.5</v>
      </c>
      <c r="F421" s="16">
        <v>3.2</v>
      </c>
      <c r="G421" s="19">
        <v>1.0791304347826101</v>
      </c>
      <c r="H421" s="16">
        <v>0.71</v>
      </c>
      <c r="I421" s="19">
        <v>0.84263608581791105</v>
      </c>
      <c r="J421" s="19">
        <v>0.344369140627381</v>
      </c>
      <c r="K421" s="19">
        <v>0.73476129415522695</v>
      </c>
      <c r="L421" s="20">
        <v>1.4234995754099899</v>
      </c>
      <c r="M421" s="15">
        <v>23</v>
      </c>
      <c r="N421" s="16">
        <v>25</v>
      </c>
      <c r="O421" s="16">
        <v>50</v>
      </c>
      <c r="P421" s="17">
        <v>31.521739130434799</v>
      </c>
      <c r="Q421" s="17">
        <v>25</v>
      </c>
      <c r="R421" s="17">
        <v>11.224443963622001</v>
      </c>
      <c r="S421" s="17">
        <v>4.5872140854503902</v>
      </c>
      <c r="T421" s="17">
        <v>26.934525044984401</v>
      </c>
      <c r="U421" s="18">
        <v>36.108953215885201</v>
      </c>
    </row>
    <row r="422" spans="1:21" x14ac:dyDescent="0.3">
      <c r="A422" t="s">
        <v>534</v>
      </c>
      <c r="B422" t="s">
        <v>108</v>
      </c>
      <c r="C422" t="s">
        <v>306</v>
      </c>
      <c r="D422" s="15">
        <v>23</v>
      </c>
      <c r="E422" s="16">
        <v>0.5</v>
      </c>
      <c r="F422" s="16">
        <v>3.4</v>
      </c>
      <c r="G422" s="19">
        <v>1.1382608695652201</v>
      </c>
      <c r="H422" s="16">
        <v>0.74</v>
      </c>
      <c r="I422" s="19">
        <v>0.91717774709313904</v>
      </c>
      <c r="J422" s="19">
        <v>0.37483288205304199</v>
      </c>
      <c r="K422" s="19">
        <v>0.763427987512175</v>
      </c>
      <c r="L422" s="20">
        <v>1.5130937516182601</v>
      </c>
      <c r="M422" s="15">
        <v>23</v>
      </c>
      <c r="N422" s="16">
        <v>25</v>
      </c>
      <c r="O422" s="16">
        <v>50</v>
      </c>
      <c r="P422" s="17">
        <v>31.521739130434799</v>
      </c>
      <c r="Q422" s="17">
        <v>25</v>
      </c>
      <c r="R422" s="17">
        <v>11.224443963622001</v>
      </c>
      <c r="S422" s="17">
        <v>4.5872140854503902</v>
      </c>
      <c r="T422" s="17">
        <v>26.934525044984401</v>
      </c>
      <c r="U422" s="18">
        <v>36.108953215885201</v>
      </c>
    </row>
    <row r="423" spans="1:21" x14ac:dyDescent="0.3">
      <c r="A423" t="s">
        <v>534</v>
      </c>
      <c r="B423" t="s">
        <v>109</v>
      </c>
      <c r="C423" t="s">
        <v>306</v>
      </c>
      <c r="D423" s="15">
        <v>23</v>
      </c>
      <c r="E423" s="16">
        <v>0.5</v>
      </c>
      <c r="F423" s="16">
        <v>2.7</v>
      </c>
      <c r="G423" s="19">
        <v>0.87086956521739101</v>
      </c>
      <c r="H423" s="16">
        <v>0.64</v>
      </c>
      <c r="I423" s="19">
        <v>0.58823242966054501</v>
      </c>
      <c r="J423" s="19">
        <v>0.24039926570998099</v>
      </c>
      <c r="K423" s="19">
        <v>0.63047029950740996</v>
      </c>
      <c r="L423" s="20">
        <v>1.1112688309273699</v>
      </c>
      <c r="M423" s="15">
        <v>23</v>
      </c>
      <c r="N423" s="16">
        <v>25</v>
      </c>
      <c r="O423" s="16">
        <v>50</v>
      </c>
      <c r="P423" s="17">
        <v>31.521739130434799</v>
      </c>
      <c r="Q423" s="17">
        <v>25</v>
      </c>
      <c r="R423" s="17">
        <v>11.224443963622001</v>
      </c>
      <c r="S423" s="17">
        <v>4.5872140854503902</v>
      </c>
      <c r="T423" s="17">
        <v>26.934525044984401</v>
      </c>
      <c r="U423" s="18">
        <v>36.108953215885201</v>
      </c>
    </row>
    <row r="424" spans="1:21" x14ac:dyDescent="0.3">
      <c r="A424" t="s">
        <v>534</v>
      </c>
      <c r="B424" t="s">
        <v>110</v>
      </c>
      <c r="C424" t="s">
        <v>306</v>
      </c>
      <c r="D424" s="15">
        <v>23</v>
      </c>
      <c r="E424" s="16">
        <v>0.5</v>
      </c>
      <c r="F424" s="16">
        <v>2</v>
      </c>
      <c r="G424" s="19">
        <v>0.72434782608695603</v>
      </c>
      <c r="H424" s="16">
        <v>0.53</v>
      </c>
      <c r="I424" s="19">
        <v>0.41118261909407</v>
      </c>
      <c r="J424" s="19">
        <v>0.16804241779047099</v>
      </c>
      <c r="K424" s="19">
        <v>0.556305408296485</v>
      </c>
      <c r="L424" s="20">
        <v>0.89239024387742805</v>
      </c>
      <c r="M424" s="15">
        <v>23</v>
      </c>
      <c r="N424" s="16">
        <v>25</v>
      </c>
      <c r="O424" s="16">
        <v>50</v>
      </c>
      <c r="P424" s="17">
        <v>31.521739130434799</v>
      </c>
      <c r="Q424" s="17">
        <v>25</v>
      </c>
      <c r="R424" s="17">
        <v>11.224443963622001</v>
      </c>
      <c r="S424" s="17">
        <v>4.5872140854503902</v>
      </c>
      <c r="T424" s="17">
        <v>26.934525044984401</v>
      </c>
      <c r="U424" s="18">
        <v>36.108953215885201</v>
      </c>
    </row>
    <row r="425" spans="1:21" x14ac:dyDescent="0.3">
      <c r="A425" t="s">
        <v>534</v>
      </c>
      <c r="B425" t="s">
        <v>111</v>
      </c>
      <c r="C425" t="s">
        <v>306</v>
      </c>
      <c r="D425" s="15">
        <v>23</v>
      </c>
      <c r="E425" s="16">
        <v>0.5</v>
      </c>
      <c r="F425" s="16">
        <v>3.2</v>
      </c>
      <c r="G425" s="19">
        <v>1.04391304347826</v>
      </c>
      <c r="H425" s="16">
        <v>0.67</v>
      </c>
      <c r="I425" s="19">
        <v>0.85054388551430504</v>
      </c>
      <c r="J425" s="19">
        <v>0.34760090607338301</v>
      </c>
      <c r="K425" s="19">
        <v>0.69631213740487796</v>
      </c>
      <c r="L425" s="20">
        <v>1.39151394955164</v>
      </c>
      <c r="M425" s="15">
        <v>23</v>
      </c>
      <c r="N425" s="16">
        <v>25</v>
      </c>
      <c r="O425" s="16">
        <v>50</v>
      </c>
      <c r="P425" s="17">
        <v>31.521739130434799</v>
      </c>
      <c r="Q425" s="17">
        <v>25</v>
      </c>
      <c r="R425" s="17">
        <v>11.224443963622001</v>
      </c>
      <c r="S425" s="17">
        <v>4.5872140854503902</v>
      </c>
      <c r="T425" s="17">
        <v>26.934525044984401</v>
      </c>
      <c r="U425" s="18">
        <v>36.108953215885201</v>
      </c>
    </row>
    <row r="426" spans="1:21" x14ac:dyDescent="0.3">
      <c r="A426" t="s">
        <v>534</v>
      </c>
      <c r="B426" t="s">
        <v>112</v>
      </c>
      <c r="C426" t="s">
        <v>306</v>
      </c>
      <c r="D426" s="15">
        <v>23</v>
      </c>
      <c r="E426" s="16">
        <v>0.5</v>
      </c>
      <c r="F426" s="16">
        <v>2.9</v>
      </c>
      <c r="G426" s="19">
        <v>1.01086956521739</v>
      </c>
      <c r="H426" s="16">
        <v>0.66</v>
      </c>
      <c r="I426" s="19">
        <v>0.78366802481824505</v>
      </c>
      <c r="J426" s="19">
        <v>0.32027002971497998</v>
      </c>
      <c r="K426" s="19">
        <v>0.69059953550241204</v>
      </c>
      <c r="L426" s="20">
        <v>1.3311395949323701</v>
      </c>
      <c r="M426" s="15">
        <v>23</v>
      </c>
      <c r="N426" s="16">
        <v>25</v>
      </c>
      <c r="O426" s="16">
        <v>50</v>
      </c>
      <c r="P426" s="17">
        <v>31.521739130434799</v>
      </c>
      <c r="Q426" s="17">
        <v>25</v>
      </c>
      <c r="R426" s="17">
        <v>11.224443963622001</v>
      </c>
      <c r="S426" s="17">
        <v>4.5872140854503902</v>
      </c>
      <c r="T426" s="17">
        <v>26.934525044984401</v>
      </c>
      <c r="U426" s="18">
        <v>36.108953215885201</v>
      </c>
    </row>
    <row r="427" spans="1:21" x14ac:dyDescent="0.3">
      <c r="A427" t="s">
        <v>534</v>
      </c>
      <c r="B427" t="s">
        <v>113</v>
      </c>
      <c r="C427" t="s">
        <v>306</v>
      </c>
      <c r="D427" s="15">
        <v>23</v>
      </c>
      <c r="E427" s="16">
        <v>0.5</v>
      </c>
      <c r="F427" s="16">
        <v>3.1</v>
      </c>
      <c r="G427" s="19">
        <v>1.0669565217391299</v>
      </c>
      <c r="H427" s="16">
        <v>0.7</v>
      </c>
      <c r="I427" s="19">
        <v>0.81450729547828604</v>
      </c>
      <c r="J427" s="19">
        <v>0.33287344572518401</v>
      </c>
      <c r="K427" s="19">
        <v>0.73408307601394596</v>
      </c>
      <c r="L427" s="20">
        <v>1.39982996746431</v>
      </c>
      <c r="M427" s="15">
        <v>23</v>
      </c>
      <c r="N427" s="16">
        <v>25</v>
      </c>
      <c r="O427" s="16">
        <v>50</v>
      </c>
      <c r="P427" s="17">
        <v>31.521739130434799</v>
      </c>
      <c r="Q427" s="17">
        <v>25</v>
      </c>
      <c r="R427" s="17">
        <v>11.224443963622001</v>
      </c>
      <c r="S427" s="17">
        <v>4.5872140854503902</v>
      </c>
      <c r="T427" s="17">
        <v>26.934525044984401</v>
      </c>
      <c r="U427" s="18">
        <v>36.108953215885201</v>
      </c>
    </row>
    <row r="428" spans="1:21" x14ac:dyDescent="0.3">
      <c r="A428" t="s">
        <v>534</v>
      </c>
      <c r="B428" t="s">
        <v>114</v>
      </c>
      <c r="C428" t="s">
        <v>306</v>
      </c>
      <c r="D428" s="15">
        <v>23</v>
      </c>
      <c r="E428" s="16">
        <v>0.5</v>
      </c>
      <c r="F428" s="16">
        <v>10</v>
      </c>
      <c r="G428" s="19">
        <v>1.7273913043478299</v>
      </c>
      <c r="H428" s="16">
        <v>0.75</v>
      </c>
      <c r="I428" s="19">
        <v>2.6543021979614099</v>
      </c>
      <c r="J428" s="19">
        <v>1.08476219124903</v>
      </c>
      <c r="K428" s="19">
        <v>0.642629113098799</v>
      </c>
      <c r="L428" s="20">
        <v>2.8121534955968501</v>
      </c>
      <c r="M428" s="15">
        <v>23</v>
      </c>
      <c r="N428" s="16">
        <v>25</v>
      </c>
      <c r="O428" s="16">
        <v>50</v>
      </c>
      <c r="P428" s="17">
        <v>31.521739130434799</v>
      </c>
      <c r="Q428" s="17">
        <v>25</v>
      </c>
      <c r="R428" s="17">
        <v>11.224443963622001</v>
      </c>
      <c r="S428" s="17">
        <v>4.5872140854503902</v>
      </c>
      <c r="T428" s="17">
        <v>26.934525044984401</v>
      </c>
      <c r="U428" s="18">
        <v>36.108953215885201</v>
      </c>
    </row>
    <row r="429" spans="1:21" x14ac:dyDescent="0.3">
      <c r="A429" t="s">
        <v>534</v>
      </c>
      <c r="B429" t="s">
        <v>115</v>
      </c>
      <c r="C429" t="s">
        <v>306</v>
      </c>
      <c r="D429" s="15">
        <v>23</v>
      </c>
      <c r="E429" s="16">
        <v>0.5</v>
      </c>
      <c r="F429" s="16">
        <v>2.9</v>
      </c>
      <c r="G429" s="19">
        <v>0.91565217391304299</v>
      </c>
      <c r="H429" s="16">
        <v>0.69</v>
      </c>
      <c r="I429" s="19">
        <v>0.63713724857191201</v>
      </c>
      <c r="J429" s="19">
        <v>0.26038572338073002</v>
      </c>
      <c r="K429" s="19">
        <v>0.65526645053231303</v>
      </c>
      <c r="L429" s="20">
        <v>1.17603789729377</v>
      </c>
      <c r="M429" s="15">
        <v>23</v>
      </c>
      <c r="N429" s="16">
        <v>25</v>
      </c>
      <c r="O429" s="16">
        <v>50</v>
      </c>
      <c r="P429" s="17">
        <v>31.521739130434799</v>
      </c>
      <c r="Q429" s="17">
        <v>25</v>
      </c>
      <c r="R429" s="17">
        <v>11.224443963622001</v>
      </c>
      <c r="S429" s="17">
        <v>4.5872140854503902</v>
      </c>
      <c r="T429" s="17">
        <v>26.934525044984401</v>
      </c>
      <c r="U429" s="18">
        <v>36.108953215885201</v>
      </c>
    </row>
    <row r="430" spans="1:21" x14ac:dyDescent="0.3">
      <c r="A430" t="s">
        <v>534</v>
      </c>
      <c r="B430" t="s">
        <v>116</v>
      </c>
      <c r="C430" t="s">
        <v>306</v>
      </c>
      <c r="D430" s="15">
        <v>23</v>
      </c>
      <c r="E430" s="16">
        <v>0.5</v>
      </c>
      <c r="F430" s="16">
        <v>2.1</v>
      </c>
      <c r="G430" s="19">
        <v>0.74</v>
      </c>
      <c r="H430" s="16">
        <v>0.52</v>
      </c>
      <c r="I430" s="19">
        <v>0.44177328615890299</v>
      </c>
      <c r="J430" s="19">
        <v>0.18054423429897001</v>
      </c>
      <c r="K430" s="19">
        <v>0.55945576570102995</v>
      </c>
      <c r="L430" s="20">
        <v>0.92054423429897003</v>
      </c>
      <c r="M430" s="15">
        <v>23</v>
      </c>
      <c r="N430" s="16">
        <v>25</v>
      </c>
      <c r="O430" s="16">
        <v>50</v>
      </c>
      <c r="P430" s="17">
        <v>31.521739130434799</v>
      </c>
      <c r="Q430" s="17">
        <v>25</v>
      </c>
      <c r="R430" s="17">
        <v>11.224443963622001</v>
      </c>
      <c r="S430" s="17">
        <v>4.5872140854503902</v>
      </c>
      <c r="T430" s="17">
        <v>26.934525044984401</v>
      </c>
      <c r="U430" s="18">
        <v>36.108953215885201</v>
      </c>
    </row>
    <row r="431" spans="1:21" x14ac:dyDescent="0.3">
      <c r="A431" t="s">
        <v>534</v>
      </c>
      <c r="B431" t="s">
        <v>117</v>
      </c>
      <c r="C431" t="s">
        <v>306</v>
      </c>
      <c r="D431" s="15">
        <v>23</v>
      </c>
      <c r="E431" s="16">
        <v>0.5</v>
      </c>
      <c r="F431" s="16">
        <v>2.5</v>
      </c>
      <c r="G431" s="19">
        <v>0.89956521739130402</v>
      </c>
      <c r="H431" s="16">
        <v>0.56999999999999995</v>
      </c>
      <c r="I431" s="19">
        <v>0.65185384767996701</v>
      </c>
      <c r="J431" s="19">
        <v>0.26640011402112102</v>
      </c>
      <c r="K431" s="19">
        <v>0.63316510337018395</v>
      </c>
      <c r="L431" s="20">
        <v>1.1659653314124201</v>
      </c>
      <c r="M431" s="15">
        <v>23</v>
      </c>
      <c r="N431" s="16">
        <v>25</v>
      </c>
      <c r="O431" s="16">
        <v>50</v>
      </c>
      <c r="P431" s="17">
        <v>31.521739130434799</v>
      </c>
      <c r="Q431" s="17">
        <v>25</v>
      </c>
      <c r="R431" s="17">
        <v>11.224443963622001</v>
      </c>
      <c r="S431" s="17">
        <v>4.5872140854503902</v>
      </c>
      <c r="T431" s="17">
        <v>26.934525044984401</v>
      </c>
      <c r="U431" s="18">
        <v>36.108953215885201</v>
      </c>
    </row>
    <row r="432" spans="1:21" x14ac:dyDescent="0.3">
      <c r="A432" t="s">
        <v>534</v>
      </c>
      <c r="B432" t="s">
        <v>118</v>
      </c>
      <c r="C432" t="s">
        <v>306</v>
      </c>
      <c r="D432" s="15">
        <v>23</v>
      </c>
      <c r="E432" s="16">
        <v>0.5</v>
      </c>
      <c r="F432" s="16">
        <v>2.9</v>
      </c>
      <c r="G432" s="19">
        <v>1.0039130434782599</v>
      </c>
      <c r="H432" s="16">
        <v>0.64</v>
      </c>
      <c r="I432" s="19">
        <v>0.78737619015444904</v>
      </c>
      <c r="J432" s="19">
        <v>0.32178548547533098</v>
      </c>
      <c r="K432" s="19">
        <v>0.68212755800293001</v>
      </c>
      <c r="L432" s="20">
        <v>1.3256985289535901</v>
      </c>
      <c r="M432" s="15">
        <v>23</v>
      </c>
      <c r="N432" s="16">
        <v>25</v>
      </c>
      <c r="O432" s="16">
        <v>50</v>
      </c>
      <c r="P432" s="17">
        <v>31.521739130434799</v>
      </c>
      <c r="Q432" s="17">
        <v>25</v>
      </c>
      <c r="R432" s="17">
        <v>11.224443963622001</v>
      </c>
      <c r="S432" s="17">
        <v>4.5872140854503902</v>
      </c>
      <c r="T432" s="17">
        <v>26.934525044984401</v>
      </c>
      <c r="U432" s="18">
        <v>36.108953215885201</v>
      </c>
    </row>
    <row r="433" spans="1:21" x14ac:dyDescent="0.3">
      <c r="A433" t="s">
        <v>534</v>
      </c>
      <c r="B433" t="s">
        <v>119</v>
      </c>
      <c r="C433" t="s">
        <v>306</v>
      </c>
      <c r="D433" s="15">
        <v>23</v>
      </c>
      <c r="E433" s="16">
        <v>0.5</v>
      </c>
      <c r="F433" s="16">
        <v>2.8</v>
      </c>
      <c r="G433" s="19">
        <v>0.91173913043478305</v>
      </c>
      <c r="H433" s="16">
        <v>0.69</v>
      </c>
      <c r="I433" s="19">
        <v>0.61325252231562999</v>
      </c>
      <c r="J433" s="19">
        <v>0.2506244957364</v>
      </c>
      <c r="K433" s="19">
        <v>0.66111463469838305</v>
      </c>
      <c r="L433" s="20">
        <v>1.1623636261711801</v>
      </c>
      <c r="M433" s="15">
        <v>23</v>
      </c>
      <c r="N433" s="16">
        <v>25</v>
      </c>
      <c r="O433" s="16">
        <v>50</v>
      </c>
      <c r="P433" s="17">
        <v>31.521739130434799</v>
      </c>
      <c r="Q433" s="17">
        <v>25</v>
      </c>
      <c r="R433" s="17">
        <v>11.224443963622001</v>
      </c>
      <c r="S433" s="17">
        <v>4.5872140854503902</v>
      </c>
      <c r="T433" s="17">
        <v>26.934525044984401</v>
      </c>
      <c r="U433" s="18">
        <v>36.108953215885201</v>
      </c>
    </row>
    <row r="434" spans="1:21" x14ac:dyDescent="0.3">
      <c r="A434" t="s">
        <v>534</v>
      </c>
      <c r="B434" t="s">
        <v>120</v>
      </c>
      <c r="C434" t="s">
        <v>306</v>
      </c>
      <c r="D434" s="15">
        <v>23</v>
      </c>
      <c r="E434" s="16">
        <v>0.5</v>
      </c>
      <c r="F434" s="16">
        <v>1.9</v>
      </c>
      <c r="G434" s="19">
        <v>0.68695652173913002</v>
      </c>
      <c r="H434" s="16">
        <v>0.5</v>
      </c>
      <c r="I434" s="19">
        <v>0.38428723611629001</v>
      </c>
      <c r="J434" s="19">
        <v>0.15705079272386599</v>
      </c>
      <c r="K434" s="19">
        <v>0.529905729015264</v>
      </c>
      <c r="L434" s="20">
        <v>0.84400731446299604</v>
      </c>
      <c r="M434" s="15">
        <v>23</v>
      </c>
      <c r="N434" s="16">
        <v>25</v>
      </c>
      <c r="O434" s="16">
        <v>50</v>
      </c>
      <c r="P434" s="17">
        <v>31.521739130434799</v>
      </c>
      <c r="Q434" s="17">
        <v>25</v>
      </c>
      <c r="R434" s="17">
        <v>11.224443963622001</v>
      </c>
      <c r="S434" s="17">
        <v>4.5872140854503902</v>
      </c>
      <c r="T434" s="17">
        <v>26.934525044984401</v>
      </c>
      <c r="U434" s="18">
        <v>36.108953215885201</v>
      </c>
    </row>
    <row r="435" spans="1:21" x14ac:dyDescent="0.3">
      <c r="A435" t="s">
        <v>534</v>
      </c>
      <c r="B435" t="s">
        <v>121</v>
      </c>
      <c r="C435" t="s">
        <v>306</v>
      </c>
      <c r="D435" s="15">
        <v>23</v>
      </c>
      <c r="E435" s="16">
        <v>0.5</v>
      </c>
      <c r="F435" s="16">
        <v>2.1</v>
      </c>
      <c r="G435" s="19">
        <v>0.72608695652173905</v>
      </c>
      <c r="H435" s="16">
        <v>0.53</v>
      </c>
      <c r="I435" s="19">
        <v>0.42566246904020899</v>
      </c>
      <c r="J435" s="19">
        <v>0.17396005360774699</v>
      </c>
      <c r="K435" s="19">
        <v>0.55212690291399202</v>
      </c>
      <c r="L435" s="20">
        <v>0.90004701012948696</v>
      </c>
      <c r="M435" s="15">
        <v>23</v>
      </c>
      <c r="N435" s="16">
        <v>25</v>
      </c>
      <c r="O435" s="16">
        <v>50</v>
      </c>
      <c r="P435" s="17">
        <v>31.521739130434799</v>
      </c>
      <c r="Q435" s="17">
        <v>25</v>
      </c>
      <c r="R435" s="17">
        <v>11.224443963622001</v>
      </c>
      <c r="S435" s="17">
        <v>4.5872140854503902</v>
      </c>
      <c r="T435" s="17">
        <v>26.934525044984401</v>
      </c>
      <c r="U435" s="18">
        <v>36.108953215885201</v>
      </c>
    </row>
    <row r="436" spans="1:21" x14ac:dyDescent="0.3">
      <c r="A436" t="s">
        <v>534</v>
      </c>
      <c r="B436" t="s">
        <v>122</v>
      </c>
      <c r="C436" t="s">
        <v>306</v>
      </c>
      <c r="D436" s="15">
        <v>23</v>
      </c>
      <c r="E436" s="16">
        <v>0.5</v>
      </c>
      <c r="F436" s="16">
        <v>2.4</v>
      </c>
      <c r="G436" s="19">
        <v>0.84956521739130397</v>
      </c>
      <c r="H436" s="16">
        <v>0.53</v>
      </c>
      <c r="I436" s="19">
        <v>0.60975015942350996</v>
      </c>
      <c r="J436" s="19">
        <v>0.24919314747156299</v>
      </c>
      <c r="K436" s="19">
        <v>0.60037206991974201</v>
      </c>
      <c r="L436" s="20">
        <v>1.09875836486287</v>
      </c>
      <c r="M436" s="15">
        <v>23</v>
      </c>
      <c r="N436" s="16">
        <v>25</v>
      </c>
      <c r="O436" s="16">
        <v>50</v>
      </c>
      <c r="P436" s="17">
        <v>31.521739130434799</v>
      </c>
      <c r="Q436" s="17">
        <v>25</v>
      </c>
      <c r="R436" s="17">
        <v>11.224443963622001</v>
      </c>
      <c r="S436" s="17">
        <v>4.5872140854503902</v>
      </c>
      <c r="T436" s="17">
        <v>26.934525044984401</v>
      </c>
      <c r="U436" s="18">
        <v>36.108953215885201</v>
      </c>
    </row>
    <row r="437" spans="1:21" x14ac:dyDescent="0.3">
      <c r="A437" t="s">
        <v>534</v>
      </c>
      <c r="B437" t="s">
        <v>123</v>
      </c>
      <c r="C437" t="s">
        <v>306</v>
      </c>
      <c r="D437" s="15">
        <v>23</v>
      </c>
      <c r="E437" s="16">
        <v>0.5</v>
      </c>
      <c r="F437" s="16">
        <v>7.5</v>
      </c>
      <c r="G437" s="19">
        <v>1.1143478260869599</v>
      </c>
      <c r="H437" s="16">
        <v>0.56999999999999995</v>
      </c>
      <c r="I437" s="19">
        <v>1.52663273575586</v>
      </c>
      <c r="J437" s="19">
        <v>0.623905398919125</v>
      </c>
      <c r="K437" s="19">
        <v>0.49044242716783099</v>
      </c>
      <c r="L437" s="20">
        <v>1.73825322500608</v>
      </c>
      <c r="M437" s="15">
        <v>23</v>
      </c>
      <c r="N437" s="16">
        <v>25</v>
      </c>
      <c r="O437" s="16">
        <v>50</v>
      </c>
      <c r="P437" s="17">
        <v>31.521739130434799</v>
      </c>
      <c r="Q437" s="17">
        <v>25</v>
      </c>
      <c r="R437" s="17">
        <v>11.224443963622001</v>
      </c>
      <c r="S437" s="17">
        <v>4.5872140854503902</v>
      </c>
      <c r="T437" s="17">
        <v>26.934525044984401</v>
      </c>
      <c r="U437" s="18">
        <v>36.108953215885201</v>
      </c>
    </row>
    <row r="438" spans="1:21" x14ac:dyDescent="0.3">
      <c r="A438" t="s">
        <v>534</v>
      </c>
      <c r="B438" t="s">
        <v>124</v>
      </c>
      <c r="C438" t="s">
        <v>306</v>
      </c>
      <c r="D438" s="15">
        <v>23</v>
      </c>
      <c r="E438" s="16">
        <v>0.5</v>
      </c>
      <c r="F438" s="16">
        <v>4.0999999999999996</v>
      </c>
      <c r="G438" s="19">
        <v>1.2813043478260899</v>
      </c>
      <c r="H438" s="16">
        <v>0.86</v>
      </c>
      <c r="I438" s="19">
        <v>1.0391399605960301</v>
      </c>
      <c r="J438" s="19">
        <v>0.42467648994011098</v>
      </c>
      <c r="K438" s="19">
        <v>0.85662785788597595</v>
      </c>
      <c r="L438" s="20">
        <v>1.7059808377662</v>
      </c>
      <c r="M438" s="15">
        <v>23</v>
      </c>
      <c r="N438" s="16">
        <v>25</v>
      </c>
      <c r="O438" s="16">
        <v>100</v>
      </c>
      <c r="P438" s="17">
        <v>44.565217391304401</v>
      </c>
      <c r="Q438" s="17">
        <v>25</v>
      </c>
      <c r="R438" s="17">
        <v>33.673331890866002</v>
      </c>
      <c r="S438" s="17">
        <v>13.7616422563512</v>
      </c>
      <c r="T438" s="17">
        <v>30.803575134953199</v>
      </c>
      <c r="U438" s="18">
        <v>58.326859647655503</v>
      </c>
    </row>
    <row r="439" spans="1:21" x14ac:dyDescent="0.3">
      <c r="A439" t="s">
        <v>534</v>
      </c>
      <c r="B439" t="s">
        <v>125</v>
      </c>
      <c r="C439" t="s">
        <v>306</v>
      </c>
      <c r="D439" s="15">
        <v>23</v>
      </c>
      <c r="E439" s="16">
        <v>0.5</v>
      </c>
      <c r="F439" s="16">
        <v>2.1</v>
      </c>
      <c r="G439" s="19">
        <v>0.79130434782608705</v>
      </c>
      <c r="H439" s="16">
        <v>0.5</v>
      </c>
      <c r="I439" s="19">
        <v>0.53264609048364397</v>
      </c>
      <c r="J439" s="19">
        <v>0.21768219938069999</v>
      </c>
      <c r="K439" s="19">
        <v>0.57362214844538695</v>
      </c>
      <c r="L439" s="20">
        <v>1.00898654720679</v>
      </c>
      <c r="M439" s="15">
        <v>23</v>
      </c>
      <c r="N439" s="16">
        <v>25</v>
      </c>
      <c r="O439" s="16">
        <v>50</v>
      </c>
      <c r="P439" s="17">
        <v>31.521739130434799</v>
      </c>
      <c r="Q439" s="17">
        <v>25</v>
      </c>
      <c r="R439" s="17">
        <v>11.224443963622001</v>
      </c>
      <c r="S439" s="17">
        <v>4.5872140854503902</v>
      </c>
      <c r="T439" s="17">
        <v>26.934525044984401</v>
      </c>
      <c r="U439" s="18">
        <v>36.108953215885201</v>
      </c>
    </row>
    <row r="440" spans="1:21" x14ac:dyDescent="0.3">
      <c r="A440" t="s">
        <v>534</v>
      </c>
      <c r="B440" t="s">
        <v>126</v>
      </c>
      <c r="C440" t="s">
        <v>306</v>
      </c>
      <c r="D440" s="15">
        <v>23</v>
      </c>
      <c r="E440" s="16">
        <v>0.5</v>
      </c>
      <c r="F440" s="16">
        <v>2.2000000000000002</v>
      </c>
      <c r="G440" s="19">
        <v>0.81391304347826099</v>
      </c>
      <c r="H440" s="16">
        <v>0.5</v>
      </c>
      <c r="I440" s="19">
        <v>0.56622144022245302</v>
      </c>
      <c r="J440" s="19">
        <v>0.23140379821846399</v>
      </c>
      <c r="K440" s="19">
        <v>0.58250924525979697</v>
      </c>
      <c r="L440" s="20">
        <v>1.04531684169673</v>
      </c>
      <c r="M440" s="15">
        <v>23</v>
      </c>
      <c r="N440" s="16">
        <v>25</v>
      </c>
      <c r="O440" s="16">
        <v>50</v>
      </c>
      <c r="P440" s="17">
        <v>31.521739130434799</v>
      </c>
      <c r="Q440" s="17">
        <v>25</v>
      </c>
      <c r="R440" s="17">
        <v>11.224443963622001</v>
      </c>
      <c r="S440" s="17">
        <v>4.5872140854503902</v>
      </c>
      <c r="T440" s="17">
        <v>26.934525044984401</v>
      </c>
      <c r="U440" s="18">
        <v>36.108953215885201</v>
      </c>
    </row>
    <row r="441" spans="1:21" x14ac:dyDescent="0.3">
      <c r="A441" t="s">
        <v>534</v>
      </c>
      <c r="B441" t="s">
        <v>127</v>
      </c>
      <c r="C441" t="s">
        <v>306</v>
      </c>
      <c r="D441" s="15">
        <v>23</v>
      </c>
      <c r="E441" s="16">
        <v>0.5</v>
      </c>
      <c r="F441" s="16">
        <v>2.4</v>
      </c>
      <c r="G441" s="19">
        <v>0.84869565217391296</v>
      </c>
      <c r="H441" s="16">
        <v>0.53</v>
      </c>
      <c r="I441" s="19">
        <v>0.61006187724783001</v>
      </c>
      <c r="J441" s="19">
        <v>0.24932054054324099</v>
      </c>
      <c r="K441" s="19">
        <v>0.59937511163067203</v>
      </c>
      <c r="L441" s="20">
        <v>1.0980161927171499</v>
      </c>
      <c r="M441" s="15">
        <v>23</v>
      </c>
      <c r="N441" s="16">
        <v>25</v>
      </c>
      <c r="O441" s="16">
        <v>50</v>
      </c>
      <c r="P441" s="17">
        <v>31.521739130434799</v>
      </c>
      <c r="Q441" s="17">
        <v>25</v>
      </c>
      <c r="R441" s="17">
        <v>11.224443963622001</v>
      </c>
      <c r="S441" s="17">
        <v>4.5872140854503902</v>
      </c>
      <c r="T441" s="17">
        <v>26.934525044984401</v>
      </c>
      <c r="U441" s="18">
        <v>36.108953215885201</v>
      </c>
    </row>
    <row r="442" spans="1:21" x14ac:dyDescent="0.3">
      <c r="A442" t="s">
        <v>534</v>
      </c>
      <c r="B442" t="s">
        <v>128</v>
      </c>
      <c r="C442" t="s">
        <v>306</v>
      </c>
      <c r="D442" s="15">
        <v>23</v>
      </c>
      <c r="E442" s="16">
        <v>0.5</v>
      </c>
      <c r="F442" s="16">
        <v>2.2000000000000002</v>
      </c>
      <c r="G442" s="19">
        <v>0.80652173913043501</v>
      </c>
      <c r="H442" s="16">
        <v>0.5</v>
      </c>
      <c r="I442" s="19">
        <v>0.556609939280578</v>
      </c>
      <c r="J442" s="19">
        <v>0.22747576288363799</v>
      </c>
      <c r="K442" s="19">
        <v>0.57904597624679699</v>
      </c>
      <c r="L442" s="20">
        <v>1.0339975020140699</v>
      </c>
      <c r="M442" s="15">
        <v>23</v>
      </c>
      <c r="N442" s="16">
        <v>25</v>
      </c>
      <c r="O442" s="16">
        <v>50</v>
      </c>
      <c r="P442" s="17">
        <v>31.521739130434799</v>
      </c>
      <c r="Q442" s="17">
        <v>25</v>
      </c>
      <c r="R442" s="17">
        <v>11.224443963622001</v>
      </c>
      <c r="S442" s="17">
        <v>4.5872140854503902</v>
      </c>
      <c r="T442" s="17">
        <v>26.934525044984401</v>
      </c>
      <c r="U442" s="18">
        <v>36.108953215885201</v>
      </c>
    </row>
    <row r="443" spans="1:21" x14ac:dyDescent="0.3">
      <c r="A443" t="s">
        <v>534</v>
      </c>
      <c r="B443" t="s">
        <v>129</v>
      </c>
      <c r="C443" t="s">
        <v>306</v>
      </c>
      <c r="D443" s="15">
        <v>23</v>
      </c>
      <c r="E443" s="16">
        <v>0.5</v>
      </c>
      <c r="F443" s="16">
        <v>2.2999999999999998</v>
      </c>
      <c r="G443" s="19">
        <v>0.83565217391304303</v>
      </c>
      <c r="H443" s="16">
        <v>0.52</v>
      </c>
      <c r="I443" s="19">
        <v>0.57810683258496698</v>
      </c>
      <c r="J443" s="19">
        <v>0.236261129185871</v>
      </c>
      <c r="K443" s="19">
        <v>0.59939104472717197</v>
      </c>
      <c r="L443" s="20">
        <v>1.0719133030989101</v>
      </c>
      <c r="M443" s="15">
        <v>23</v>
      </c>
      <c r="N443" s="16">
        <v>25</v>
      </c>
      <c r="O443" s="16">
        <v>50</v>
      </c>
      <c r="P443" s="17">
        <v>31.521739130434799</v>
      </c>
      <c r="Q443" s="17">
        <v>25</v>
      </c>
      <c r="R443" s="17">
        <v>11.224443963622001</v>
      </c>
      <c r="S443" s="17">
        <v>4.5872140854503902</v>
      </c>
      <c r="T443" s="17">
        <v>26.934525044984401</v>
      </c>
      <c r="U443" s="18">
        <v>36.108953215885201</v>
      </c>
    </row>
    <row r="444" spans="1:21" x14ac:dyDescent="0.3">
      <c r="A444" t="s">
        <v>534</v>
      </c>
      <c r="B444" t="s">
        <v>130</v>
      </c>
      <c r="C444" t="s">
        <v>306</v>
      </c>
      <c r="D444" s="15">
        <v>23</v>
      </c>
      <c r="E444" s="16">
        <v>0.5</v>
      </c>
      <c r="F444" s="16">
        <v>2.5</v>
      </c>
      <c r="G444" s="19">
        <v>0.87913043478260899</v>
      </c>
      <c r="H444" s="16">
        <v>0.56000000000000005</v>
      </c>
      <c r="I444" s="19">
        <v>0.65212877314138895</v>
      </c>
      <c r="J444" s="19">
        <v>0.26651247076263701</v>
      </c>
      <c r="K444" s="19">
        <v>0.61261796401997204</v>
      </c>
      <c r="L444" s="20">
        <v>1.1456429055452499</v>
      </c>
      <c r="M444" s="15">
        <v>23</v>
      </c>
      <c r="N444" s="16">
        <v>25</v>
      </c>
      <c r="O444" s="16">
        <v>50</v>
      </c>
      <c r="P444" s="17">
        <v>31.521739130434799</v>
      </c>
      <c r="Q444" s="17">
        <v>25</v>
      </c>
      <c r="R444" s="17">
        <v>11.224443963622001</v>
      </c>
      <c r="S444" s="17">
        <v>4.5872140854503902</v>
      </c>
      <c r="T444" s="17">
        <v>26.934525044984401</v>
      </c>
      <c r="U444" s="18">
        <v>36.108953215885201</v>
      </c>
    </row>
    <row r="445" spans="1:21" x14ac:dyDescent="0.3">
      <c r="A445" t="s">
        <v>534</v>
      </c>
      <c r="B445" t="s">
        <v>131</v>
      </c>
      <c r="C445" t="s">
        <v>306</v>
      </c>
      <c r="D445" s="15">
        <v>23</v>
      </c>
      <c r="E445" s="16">
        <v>0.5</v>
      </c>
      <c r="F445" s="16">
        <v>2.8</v>
      </c>
      <c r="G445" s="19">
        <v>0.86478260869565204</v>
      </c>
      <c r="H445" s="16">
        <v>0.54</v>
      </c>
      <c r="I445" s="19">
        <v>0.67130720216886897</v>
      </c>
      <c r="J445" s="19">
        <v>0.27435032536432502</v>
      </c>
      <c r="K445" s="19">
        <v>0.59043228333132702</v>
      </c>
      <c r="L445" s="20">
        <v>1.1391329340599801</v>
      </c>
      <c r="M445" s="15">
        <v>23</v>
      </c>
      <c r="N445" s="16">
        <v>25</v>
      </c>
      <c r="O445" s="16">
        <v>50</v>
      </c>
      <c r="P445" s="17">
        <v>31.521739130434799</v>
      </c>
      <c r="Q445" s="17">
        <v>25</v>
      </c>
      <c r="R445" s="17">
        <v>11.224443963622001</v>
      </c>
      <c r="S445" s="17">
        <v>4.5872140854503902</v>
      </c>
      <c r="T445" s="17">
        <v>26.934525044984401</v>
      </c>
      <c r="U445" s="18">
        <v>36.108953215885201</v>
      </c>
    </row>
    <row r="446" spans="1:21" x14ac:dyDescent="0.3">
      <c r="A446" t="s">
        <v>534</v>
      </c>
      <c r="B446" t="s">
        <v>132</v>
      </c>
      <c r="C446" t="s">
        <v>306</v>
      </c>
      <c r="D446" s="15">
        <v>23</v>
      </c>
      <c r="E446" s="16">
        <v>0.5</v>
      </c>
      <c r="F446" s="16">
        <v>22</v>
      </c>
      <c r="G446" s="19">
        <v>3.4965217391304302</v>
      </c>
      <c r="H446" s="16">
        <v>0.63</v>
      </c>
      <c r="I446" s="19">
        <v>6.2099638475712799</v>
      </c>
      <c r="J446" s="19">
        <v>2.5378926318346098</v>
      </c>
      <c r="K446" s="19">
        <v>0.95862910729582795</v>
      </c>
      <c r="L446" s="20">
        <v>6.03441437096504</v>
      </c>
      <c r="M446" s="15">
        <v>23</v>
      </c>
      <c r="N446" s="16">
        <v>50</v>
      </c>
      <c r="O446" s="16">
        <v>500</v>
      </c>
      <c r="P446" s="17">
        <v>95.652173913043498</v>
      </c>
      <c r="Q446" s="17">
        <v>50</v>
      </c>
      <c r="R446" s="17">
        <v>111.714981780199</v>
      </c>
      <c r="S446" s="17">
        <v>45.6557616251485</v>
      </c>
      <c r="T446" s="17">
        <v>49.996412287894998</v>
      </c>
      <c r="U446" s="18">
        <v>141.307935538192</v>
      </c>
    </row>
    <row r="447" spans="1:21" x14ac:dyDescent="0.3">
      <c r="A447" t="s">
        <v>534</v>
      </c>
      <c r="B447" t="s">
        <v>133</v>
      </c>
      <c r="C447" t="s">
        <v>306</v>
      </c>
      <c r="D447" s="15">
        <v>23</v>
      </c>
      <c r="E447" s="16">
        <v>0.5</v>
      </c>
      <c r="F447" s="16">
        <v>4.2</v>
      </c>
      <c r="G447" s="19">
        <v>1.2065217391304299</v>
      </c>
      <c r="H447" s="16">
        <v>0.81</v>
      </c>
      <c r="I447" s="19">
        <v>1.0264706022255099</v>
      </c>
      <c r="J447" s="19">
        <v>0.419498767163</v>
      </c>
      <c r="K447" s="19">
        <v>0.78702297196743398</v>
      </c>
      <c r="L447" s="20">
        <v>1.6260205062934401</v>
      </c>
      <c r="M447" s="15">
        <v>23</v>
      </c>
      <c r="N447" s="16">
        <v>25</v>
      </c>
      <c r="O447" s="16">
        <v>50</v>
      </c>
      <c r="P447" s="17">
        <v>31.521739130434799</v>
      </c>
      <c r="Q447" s="17">
        <v>25</v>
      </c>
      <c r="R447" s="17">
        <v>11.224443963622001</v>
      </c>
      <c r="S447" s="17">
        <v>4.5872140854503902</v>
      </c>
      <c r="T447" s="17">
        <v>26.934525044984401</v>
      </c>
      <c r="U447" s="18">
        <v>36.108953215885201</v>
      </c>
    </row>
    <row r="448" spans="1:21" x14ac:dyDescent="0.3">
      <c r="A448" t="s">
        <v>534</v>
      </c>
      <c r="B448" t="s">
        <v>134</v>
      </c>
      <c r="C448" t="s">
        <v>306</v>
      </c>
      <c r="D448" s="15">
        <v>23</v>
      </c>
      <c r="E448" s="16">
        <v>0.5</v>
      </c>
      <c r="F448" s="16">
        <v>4.3</v>
      </c>
      <c r="G448" s="19">
        <v>1.23260869565217</v>
      </c>
      <c r="H448" s="16">
        <v>0.83</v>
      </c>
      <c r="I448" s="19">
        <v>1.0553337145243999</v>
      </c>
      <c r="J448" s="19">
        <v>0.43129456530823501</v>
      </c>
      <c r="K448" s="19">
        <v>0.80131413034393895</v>
      </c>
      <c r="L448" s="20">
        <v>1.6639032609604101</v>
      </c>
      <c r="M448" s="15">
        <v>23</v>
      </c>
      <c r="N448" s="16">
        <v>25</v>
      </c>
      <c r="O448" s="16">
        <v>50</v>
      </c>
      <c r="P448" s="17">
        <v>31.521739130434799</v>
      </c>
      <c r="Q448" s="17">
        <v>25</v>
      </c>
      <c r="R448" s="17">
        <v>11.224443963622001</v>
      </c>
      <c r="S448" s="17">
        <v>4.5872140854503902</v>
      </c>
      <c r="T448" s="17">
        <v>26.934525044984401</v>
      </c>
      <c r="U448" s="18">
        <v>36.108953215885201</v>
      </c>
    </row>
    <row r="449" spans="1:21" x14ac:dyDescent="0.3">
      <c r="A449" t="s">
        <v>534</v>
      </c>
      <c r="B449" t="s">
        <v>135</v>
      </c>
      <c r="C449" t="s">
        <v>306</v>
      </c>
      <c r="D449" s="15">
        <v>23</v>
      </c>
      <c r="E449" s="16">
        <v>0.5</v>
      </c>
      <c r="F449" s="16">
        <v>4.2</v>
      </c>
      <c r="G449" s="19">
        <v>1.19608695652174</v>
      </c>
      <c r="H449" s="16">
        <v>0.81</v>
      </c>
      <c r="I449" s="19">
        <v>1.01364212409076</v>
      </c>
      <c r="J449" s="19">
        <v>0.41425601520260502</v>
      </c>
      <c r="K449" s="19">
        <v>0.781830941319134</v>
      </c>
      <c r="L449" s="20">
        <v>1.61034297172434</v>
      </c>
      <c r="M449" s="15">
        <v>23</v>
      </c>
      <c r="N449" s="16">
        <v>25</v>
      </c>
      <c r="O449" s="16">
        <v>50</v>
      </c>
      <c r="P449" s="17">
        <v>31.521739130434799</v>
      </c>
      <c r="Q449" s="17">
        <v>25</v>
      </c>
      <c r="R449" s="17">
        <v>11.224443963622001</v>
      </c>
      <c r="S449" s="17">
        <v>4.5872140854503902</v>
      </c>
      <c r="T449" s="17">
        <v>26.934525044984401</v>
      </c>
      <c r="U449" s="18">
        <v>36.108953215885201</v>
      </c>
    </row>
    <row r="450" spans="1:21" x14ac:dyDescent="0.3">
      <c r="A450" t="s">
        <v>534</v>
      </c>
      <c r="B450" t="s">
        <v>136</v>
      </c>
      <c r="C450" t="s">
        <v>306</v>
      </c>
      <c r="D450" s="15">
        <v>23</v>
      </c>
      <c r="E450" s="16">
        <v>0.5</v>
      </c>
      <c r="F450" s="16">
        <v>4</v>
      </c>
      <c r="G450" s="19">
        <v>1.16130434782609</v>
      </c>
      <c r="H450" s="16">
        <v>0.78</v>
      </c>
      <c r="I450" s="19">
        <v>0.95839498570088599</v>
      </c>
      <c r="J450" s="19">
        <v>0.39167757370258899</v>
      </c>
      <c r="K450" s="19">
        <v>0.769626774123498</v>
      </c>
      <c r="L450" s="20">
        <v>1.55298192152868</v>
      </c>
      <c r="M450" s="15">
        <v>23</v>
      </c>
      <c r="N450" s="16">
        <v>25</v>
      </c>
      <c r="O450" s="16">
        <v>50</v>
      </c>
      <c r="P450" s="17">
        <v>31.521739130434799</v>
      </c>
      <c r="Q450" s="17">
        <v>25</v>
      </c>
      <c r="R450" s="17">
        <v>11.224443963622001</v>
      </c>
      <c r="S450" s="17">
        <v>4.5872140854503902</v>
      </c>
      <c r="T450" s="17">
        <v>26.934525044984401</v>
      </c>
      <c r="U450" s="18">
        <v>36.108953215885201</v>
      </c>
    </row>
    <row r="451" spans="1:21" x14ac:dyDescent="0.3">
      <c r="A451" t="s">
        <v>534</v>
      </c>
      <c r="B451" t="s">
        <v>137</v>
      </c>
      <c r="C451" t="s">
        <v>306</v>
      </c>
      <c r="D451" s="15">
        <v>23</v>
      </c>
      <c r="E451" s="16">
        <v>0.5</v>
      </c>
      <c r="F451" s="16">
        <v>3.9</v>
      </c>
      <c r="G451" s="19">
        <v>1.10869565217391</v>
      </c>
      <c r="H451" s="16">
        <v>0.75</v>
      </c>
      <c r="I451" s="19">
        <v>0.93459424520058698</v>
      </c>
      <c r="J451" s="19">
        <v>0.38195066941931499</v>
      </c>
      <c r="K451" s="19">
        <v>0.72674498275459798</v>
      </c>
      <c r="L451" s="20">
        <v>1.49064632159323</v>
      </c>
      <c r="M451" s="15">
        <v>23</v>
      </c>
      <c r="N451" s="16">
        <v>25</v>
      </c>
      <c r="O451" s="16">
        <v>50</v>
      </c>
      <c r="P451" s="17">
        <v>31.521739130434799</v>
      </c>
      <c r="Q451" s="17">
        <v>25</v>
      </c>
      <c r="R451" s="17">
        <v>11.224443963622001</v>
      </c>
      <c r="S451" s="17">
        <v>4.5872140854503902</v>
      </c>
      <c r="T451" s="17">
        <v>26.934525044984401</v>
      </c>
      <c r="U451" s="18">
        <v>36.108953215885201</v>
      </c>
    </row>
    <row r="452" spans="1:21" x14ac:dyDescent="0.3">
      <c r="A452" t="s">
        <v>534</v>
      </c>
      <c r="B452" t="s">
        <v>138</v>
      </c>
      <c r="C452" t="s">
        <v>306</v>
      </c>
      <c r="D452" s="15">
        <v>23</v>
      </c>
      <c r="E452" s="16">
        <v>0.5</v>
      </c>
      <c r="F452" s="16">
        <v>3</v>
      </c>
      <c r="G452" s="19">
        <v>0.87608695652173896</v>
      </c>
      <c r="H452" s="16">
        <v>0.57999999999999996</v>
      </c>
      <c r="I452" s="19">
        <v>0.70361882197701098</v>
      </c>
      <c r="J452" s="19">
        <v>0.28755546211657801</v>
      </c>
      <c r="K452" s="19">
        <v>0.58853149440516095</v>
      </c>
      <c r="L452" s="20">
        <v>1.1636424186383201</v>
      </c>
      <c r="M452" s="15">
        <v>23</v>
      </c>
      <c r="N452" s="16">
        <v>25</v>
      </c>
      <c r="O452" s="16">
        <v>50</v>
      </c>
      <c r="P452" s="17">
        <v>31.521739130434799</v>
      </c>
      <c r="Q452" s="17">
        <v>25</v>
      </c>
      <c r="R452" s="17">
        <v>11.224443963622001</v>
      </c>
      <c r="S452" s="17">
        <v>4.5872140854503902</v>
      </c>
      <c r="T452" s="17">
        <v>26.934525044984401</v>
      </c>
      <c r="U452" s="18">
        <v>36.108953215885201</v>
      </c>
    </row>
    <row r="453" spans="1:21" x14ac:dyDescent="0.3">
      <c r="A453" t="s">
        <v>534</v>
      </c>
      <c r="B453" t="s">
        <v>139</v>
      </c>
      <c r="C453" t="s">
        <v>306</v>
      </c>
      <c r="D453" s="15">
        <v>23</v>
      </c>
      <c r="E453" s="16">
        <v>0.5</v>
      </c>
      <c r="F453" s="16">
        <v>4.2</v>
      </c>
      <c r="G453" s="19">
        <v>1.2</v>
      </c>
      <c r="H453" s="16">
        <v>0.83</v>
      </c>
      <c r="I453" s="19">
        <v>1.0180239325638301</v>
      </c>
      <c r="J453" s="19">
        <v>0.41604677593984701</v>
      </c>
      <c r="K453" s="19">
        <v>0.783953224060153</v>
      </c>
      <c r="L453" s="20">
        <v>1.61604677593985</v>
      </c>
      <c r="M453" s="15">
        <v>23</v>
      </c>
      <c r="N453" s="16">
        <v>25</v>
      </c>
      <c r="O453" s="16">
        <v>50</v>
      </c>
      <c r="P453" s="17">
        <v>31.521739130434799</v>
      </c>
      <c r="Q453" s="17">
        <v>25</v>
      </c>
      <c r="R453" s="17">
        <v>11.224443963622001</v>
      </c>
      <c r="S453" s="17">
        <v>4.5872140854503902</v>
      </c>
      <c r="T453" s="17">
        <v>26.934525044984401</v>
      </c>
      <c r="U453" s="18">
        <v>36.108953215885201</v>
      </c>
    </row>
    <row r="454" spans="1:21" x14ac:dyDescent="0.3">
      <c r="A454" t="s">
        <v>534</v>
      </c>
      <c r="B454" t="s">
        <v>140</v>
      </c>
      <c r="C454" t="s">
        <v>306</v>
      </c>
      <c r="D454" s="15">
        <v>23</v>
      </c>
      <c r="E454" s="16">
        <v>0.5</v>
      </c>
      <c r="F454" s="16">
        <v>14</v>
      </c>
      <c r="G454" s="19">
        <v>2.3039130434782602</v>
      </c>
      <c r="H454" s="16">
        <v>0.8</v>
      </c>
      <c r="I454" s="19">
        <v>3.8200258675117</v>
      </c>
      <c r="J454" s="19">
        <v>1.5611710052655401</v>
      </c>
      <c r="K454" s="19">
        <v>0.742742038212717</v>
      </c>
      <c r="L454" s="20">
        <v>3.8650840487438001</v>
      </c>
      <c r="M454" s="15">
        <v>23</v>
      </c>
      <c r="N454" s="16">
        <v>25</v>
      </c>
      <c r="O454" s="16">
        <v>500</v>
      </c>
      <c r="P454" s="17">
        <v>59.7826086956522</v>
      </c>
      <c r="Q454" s="17">
        <v>25</v>
      </c>
      <c r="R454" s="17">
        <v>106.797155444643</v>
      </c>
      <c r="S454" s="17">
        <v>43.645940710243899</v>
      </c>
      <c r="T454" s="17">
        <v>16.136667985408302</v>
      </c>
      <c r="U454" s="18">
        <v>103.42854940589601</v>
      </c>
    </row>
    <row r="455" spans="1:21" x14ac:dyDescent="0.3">
      <c r="A455" t="s">
        <v>534</v>
      </c>
      <c r="B455" t="s">
        <v>141</v>
      </c>
      <c r="C455" t="s">
        <v>306</v>
      </c>
      <c r="D455" s="15">
        <v>23</v>
      </c>
      <c r="E455" s="16">
        <v>0.5</v>
      </c>
      <c r="F455" s="16">
        <v>3.1</v>
      </c>
      <c r="G455" s="19">
        <v>0.90347826086956495</v>
      </c>
      <c r="H455" s="16">
        <v>0.61</v>
      </c>
      <c r="I455" s="19">
        <v>0.729349702229522</v>
      </c>
      <c r="J455" s="19">
        <v>0.29807117734558097</v>
      </c>
      <c r="K455" s="19">
        <v>0.60540708352398398</v>
      </c>
      <c r="L455" s="20">
        <v>1.2015494382151499</v>
      </c>
      <c r="M455" s="15">
        <v>23</v>
      </c>
      <c r="N455" s="16">
        <v>25</v>
      </c>
      <c r="O455" s="16">
        <v>50</v>
      </c>
      <c r="P455" s="17">
        <v>31.521739130434799</v>
      </c>
      <c r="Q455" s="17">
        <v>25</v>
      </c>
      <c r="R455" s="17">
        <v>11.224443963622001</v>
      </c>
      <c r="S455" s="17">
        <v>4.5872140854503902</v>
      </c>
      <c r="T455" s="17">
        <v>26.934525044984401</v>
      </c>
      <c r="U455" s="18">
        <v>36.108953215885201</v>
      </c>
    </row>
    <row r="456" spans="1:21" x14ac:dyDescent="0.3">
      <c r="A456" t="s">
        <v>534</v>
      </c>
      <c r="B456" t="s">
        <v>142</v>
      </c>
      <c r="C456" t="s">
        <v>306</v>
      </c>
      <c r="D456" s="15">
        <v>23</v>
      </c>
      <c r="E456" s="16">
        <v>0.5</v>
      </c>
      <c r="F456" s="16">
        <v>3.3</v>
      </c>
      <c r="G456" s="19">
        <v>0.97521739130434804</v>
      </c>
      <c r="H456" s="16">
        <v>0.65</v>
      </c>
      <c r="I456" s="19">
        <v>0.79807079638803402</v>
      </c>
      <c r="J456" s="19">
        <v>0.32615616508423201</v>
      </c>
      <c r="K456" s="19">
        <v>0.64906122622011597</v>
      </c>
      <c r="L456" s="20">
        <v>1.30137355638858</v>
      </c>
      <c r="M456" s="15">
        <v>23</v>
      </c>
      <c r="N456" s="16">
        <v>25</v>
      </c>
      <c r="O456" s="16">
        <v>50</v>
      </c>
      <c r="P456" s="17">
        <v>31.521739130434799</v>
      </c>
      <c r="Q456" s="17">
        <v>25</v>
      </c>
      <c r="R456" s="17">
        <v>11.224443963622001</v>
      </c>
      <c r="S456" s="17">
        <v>4.5872140854503902</v>
      </c>
      <c r="T456" s="17">
        <v>26.934525044984401</v>
      </c>
      <c r="U456" s="18">
        <v>36.108953215885201</v>
      </c>
    </row>
    <row r="457" spans="1:21" x14ac:dyDescent="0.3">
      <c r="A457" t="s">
        <v>534</v>
      </c>
      <c r="B457" t="s">
        <v>143</v>
      </c>
      <c r="C457" t="s">
        <v>306</v>
      </c>
      <c r="D457" s="15">
        <v>23</v>
      </c>
      <c r="E457" s="16">
        <v>0.5</v>
      </c>
      <c r="F457" s="16">
        <v>3.9</v>
      </c>
      <c r="G457" s="19">
        <v>1.1134782608695699</v>
      </c>
      <c r="H457" s="16">
        <v>0.76</v>
      </c>
      <c r="I457" s="19">
        <v>0.95853870171618405</v>
      </c>
      <c r="J457" s="19">
        <v>0.39173630767033102</v>
      </c>
      <c r="K457" s="19">
        <v>0.72174195319923495</v>
      </c>
      <c r="L457" s="20">
        <v>1.5052145685399001</v>
      </c>
      <c r="M457" s="15">
        <v>23</v>
      </c>
      <c r="N457" s="16">
        <v>25</v>
      </c>
      <c r="O457" s="16">
        <v>50</v>
      </c>
      <c r="P457" s="17">
        <v>31.521739130434799</v>
      </c>
      <c r="Q457" s="17">
        <v>25</v>
      </c>
      <c r="R457" s="17">
        <v>11.224443963622001</v>
      </c>
      <c r="S457" s="17">
        <v>4.5872140854503902</v>
      </c>
      <c r="T457" s="17">
        <v>26.934525044984401</v>
      </c>
      <c r="U457" s="18">
        <v>36.108953215885201</v>
      </c>
    </row>
    <row r="458" spans="1:21" x14ac:dyDescent="0.3">
      <c r="A458" t="s">
        <v>534</v>
      </c>
      <c r="B458" t="s">
        <v>144</v>
      </c>
      <c r="C458" t="s">
        <v>306</v>
      </c>
      <c r="D458" s="15">
        <v>23</v>
      </c>
      <c r="E458" s="16">
        <v>0.5</v>
      </c>
      <c r="F458" s="16">
        <v>15</v>
      </c>
      <c r="G458" s="19">
        <v>2.4530434782608701</v>
      </c>
      <c r="H458" s="16">
        <v>0.73</v>
      </c>
      <c r="I458" s="19">
        <v>4.1592541232365301</v>
      </c>
      <c r="J458" s="19">
        <v>1.6998070604578599</v>
      </c>
      <c r="K458" s="19">
        <v>0.75323641780301298</v>
      </c>
      <c r="L458" s="20">
        <v>4.15285053871873</v>
      </c>
      <c r="M458" s="15">
        <v>23</v>
      </c>
      <c r="N458" s="16">
        <v>25</v>
      </c>
      <c r="O458" s="16">
        <v>500</v>
      </c>
      <c r="P458" s="17">
        <v>79.347826086956502</v>
      </c>
      <c r="Q458" s="17">
        <v>25</v>
      </c>
      <c r="R458" s="17">
        <v>140.74722948852499</v>
      </c>
      <c r="S458" s="17">
        <v>57.520682154979802</v>
      </c>
      <c r="T458" s="17">
        <v>21.8271439319767</v>
      </c>
      <c r="U458" s="18">
        <v>136.86850824193601</v>
      </c>
    </row>
    <row r="459" spans="1:21" x14ac:dyDescent="0.3">
      <c r="A459" t="s">
        <v>534</v>
      </c>
      <c r="B459" t="s">
        <v>145</v>
      </c>
      <c r="C459" t="s">
        <v>306</v>
      </c>
      <c r="D459" s="15">
        <v>23</v>
      </c>
      <c r="E459" s="16">
        <v>0.5</v>
      </c>
      <c r="F459" s="16">
        <v>4</v>
      </c>
      <c r="G459" s="19">
        <v>1.11782608695652</v>
      </c>
      <c r="H459" s="16">
        <v>0.76</v>
      </c>
      <c r="I459" s="19">
        <v>0.96648358177156402</v>
      </c>
      <c r="J459" s="19">
        <v>0.39498322714494999</v>
      </c>
      <c r="K459" s="19">
        <v>0.72284285981157204</v>
      </c>
      <c r="L459" s="20">
        <v>1.51280931410147</v>
      </c>
      <c r="M459" s="15">
        <v>23</v>
      </c>
      <c r="N459" s="16">
        <v>25</v>
      </c>
      <c r="O459" s="16">
        <v>50</v>
      </c>
      <c r="P459" s="17">
        <v>31.521739130434799</v>
      </c>
      <c r="Q459" s="17">
        <v>25</v>
      </c>
      <c r="R459" s="17">
        <v>11.224443963622001</v>
      </c>
      <c r="S459" s="17">
        <v>4.5872140854503902</v>
      </c>
      <c r="T459" s="17">
        <v>26.934525044984401</v>
      </c>
      <c r="U459" s="18">
        <v>36.108953215885201</v>
      </c>
    </row>
    <row r="460" spans="1:21" x14ac:dyDescent="0.3">
      <c r="A460" t="s">
        <v>534</v>
      </c>
      <c r="B460" t="s">
        <v>146</v>
      </c>
      <c r="C460" t="s">
        <v>306</v>
      </c>
      <c r="D460" s="15">
        <v>23</v>
      </c>
      <c r="E460" s="16">
        <v>0.5</v>
      </c>
      <c r="F460" s="16">
        <v>2.7</v>
      </c>
      <c r="G460" s="19">
        <v>0.81173913043478296</v>
      </c>
      <c r="H460" s="16">
        <v>0.54</v>
      </c>
      <c r="I460" s="19">
        <v>0.63929401525797502</v>
      </c>
      <c r="J460" s="19">
        <v>0.2612671523899</v>
      </c>
      <c r="K460" s="19">
        <v>0.55047197804488301</v>
      </c>
      <c r="L460" s="20">
        <v>1.07300628282468</v>
      </c>
      <c r="M460" s="15">
        <v>23</v>
      </c>
      <c r="N460" s="16">
        <v>25</v>
      </c>
      <c r="O460" s="16">
        <v>50</v>
      </c>
      <c r="P460" s="17">
        <v>31.521739130434799</v>
      </c>
      <c r="Q460" s="17">
        <v>25</v>
      </c>
      <c r="R460" s="17">
        <v>11.224443963622001</v>
      </c>
      <c r="S460" s="17">
        <v>4.5872140854503902</v>
      </c>
      <c r="T460" s="17">
        <v>26.934525044984401</v>
      </c>
      <c r="U460" s="18">
        <v>36.108953215885201</v>
      </c>
    </row>
    <row r="461" spans="1:21" x14ac:dyDescent="0.3">
      <c r="A461" t="s">
        <v>534</v>
      </c>
      <c r="B461" t="s">
        <v>147</v>
      </c>
      <c r="C461" t="s">
        <v>306</v>
      </c>
      <c r="D461" s="15">
        <v>23</v>
      </c>
      <c r="E461" s="16">
        <v>0.5</v>
      </c>
      <c r="F461" s="16">
        <v>3.1</v>
      </c>
      <c r="G461" s="19">
        <v>0.91043478260869604</v>
      </c>
      <c r="H461" s="16">
        <v>0.61</v>
      </c>
      <c r="I461" s="19">
        <v>0.74832830824244301</v>
      </c>
      <c r="J461" s="19">
        <v>0.305827368129449</v>
      </c>
      <c r="K461" s="19">
        <v>0.60460741447924704</v>
      </c>
      <c r="L461" s="20">
        <v>1.2162621507381399</v>
      </c>
      <c r="M461" s="15">
        <v>23</v>
      </c>
      <c r="N461" s="16">
        <v>25</v>
      </c>
      <c r="O461" s="16">
        <v>50</v>
      </c>
      <c r="P461" s="17">
        <v>31.521739130434799</v>
      </c>
      <c r="Q461" s="17">
        <v>25</v>
      </c>
      <c r="R461" s="17">
        <v>11.224443963622001</v>
      </c>
      <c r="S461" s="17">
        <v>4.5872140854503902</v>
      </c>
      <c r="T461" s="17">
        <v>26.934525044984401</v>
      </c>
      <c r="U461" s="18">
        <v>36.108953215885201</v>
      </c>
    </row>
    <row r="462" spans="1:21" x14ac:dyDescent="0.3">
      <c r="A462" t="s">
        <v>534</v>
      </c>
      <c r="B462" t="s">
        <v>148</v>
      </c>
      <c r="C462" t="s">
        <v>306</v>
      </c>
      <c r="D462" s="15">
        <v>23</v>
      </c>
      <c r="E462" s="16">
        <v>0.5</v>
      </c>
      <c r="F462" s="16">
        <v>3.3</v>
      </c>
      <c r="G462" s="19">
        <v>0.953913043478261</v>
      </c>
      <c r="H462" s="16">
        <v>0.65</v>
      </c>
      <c r="I462" s="19">
        <v>0.78741082687290997</v>
      </c>
      <c r="J462" s="19">
        <v>0.32179964083512602</v>
      </c>
      <c r="K462" s="19">
        <v>0.63211340264313498</v>
      </c>
      <c r="L462" s="20">
        <v>1.2757126843133899</v>
      </c>
      <c r="M462" s="15">
        <v>23</v>
      </c>
      <c r="N462" s="16">
        <v>25</v>
      </c>
      <c r="O462" s="16">
        <v>50</v>
      </c>
      <c r="P462" s="17">
        <v>31.521739130434799</v>
      </c>
      <c r="Q462" s="17">
        <v>25</v>
      </c>
      <c r="R462" s="17">
        <v>11.224443963622001</v>
      </c>
      <c r="S462" s="17">
        <v>4.5872140854503902</v>
      </c>
      <c r="T462" s="17">
        <v>26.934525044984401</v>
      </c>
      <c r="U462" s="18">
        <v>36.108953215885201</v>
      </c>
    </row>
    <row r="463" spans="1:21" x14ac:dyDescent="0.3">
      <c r="A463" t="s">
        <v>534</v>
      </c>
      <c r="B463" t="s">
        <v>149</v>
      </c>
      <c r="C463" t="s">
        <v>306</v>
      </c>
      <c r="D463" s="15">
        <v>23</v>
      </c>
      <c r="E463" s="16">
        <v>0.5</v>
      </c>
      <c r="F463" s="16">
        <v>4.2</v>
      </c>
      <c r="G463" s="19">
        <v>0.97869565217391297</v>
      </c>
      <c r="H463" s="16">
        <v>0.57999999999999996</v>
      </c>
      <c r="I463" s="19">
        <v>0.95806767813621996</v>
      </c>
      <c r="J463" s="19">
        <v>0.39154380940426098</v>
      </c>
      <c r="K463" s="19">
        <v>0.58715184276965204</v>
      </c>
      <c r="L463" s="20">
        <v>1.3702394615781699</v>
      </c>
      <c r="M463" s="15">
        <v>23</v>
      </c>
      <c r="N463" s="16">
        <v>25</v>
      </c>
      <c r="O463" s="16">
        <v>50</v>
      </c>
      <c r="P463" s="17">
        <v>31.521739130434799</v>
      </c>
      <c r="Q463" s="17">
        <v>25</v>
      </c>
      <c r="R463" s="17">
        <v>11.224443963622001</v>
      </c>
      <c r="S463" s="17">
        <v>4.5872140854503902</v>
      </c>
      <c r="T463" s="17">
        <v>26.934525044984401</v>
      </c>
      <c r="U463" s="18">
        <v>36.108953215885201</v>
      </c>
    </row>
    <row r="464" spans="1:21" x14ac:dyDescent="0.3">
      <c r="A464" t="s">
        <v>534</v>
      </c>
      <c r="B464" t="s">
        <v>150</v>
      </c>
      <c r="C464" t="s">
        <v>306</v>
      </c>
      <c r="D464" s="15">
        <v>23</v>
      </c>
      <c r="E464" s="16">
        <v>0.5</v>
      </c>
      <c r="F464" s="16">
        <v>2</v>
      </c>
      <c r="G464" s="19">
        <v>0.78347826086956496</v>
      </c>
      <c r="H464" s="16">
        <v>0.5</v>
      </c>
      <c r="I464" s="19">
        <v>0.47944673318365</v>
      </c>
      <c r="J464" s="19">
        <v>0.19594064657555799</v>
      </c>
      <c r="K464" s="19">
        <v>0.58753761429400697</v>
      </c>
      <c r="L464" s="20">
        <v>0.97941890744512305</v>
      </c>
      <c r="M464" s="15">
        <v>23</v>
      </c>
      <c r="N464" s="16">
        <v>25</v>
      </c>
      <c r="O464" s="16">
        <v>50</v>
      </c>
      <c r="P464" s="17">
        <v>31.521739130434799</v>
      </c>
      <c r="Q464" s="17">
        <v>25</v>
      </c>
      <c r="R464" s="17">
        <v>11.224443963622001</v>
      </c>
      <c r="S464" s="17">
        <v>4.5872140854503902</v>
      </c>
      <c r="T464" s="17">
        <v>26.934525044984401</v>
      </c>
      <c r="U464" s="18">
        <v>36.108953215885201</v>
      </c>
    </row>
    <row r="465" spans="1:21" x14ac:dyDescent="0.3">
      <c r="A465" t="s">
        <v>534</v>
      </c>
      <c r="B465" t="s">
        <v>151</v>
      </c>
      <c r="C465" t="s">
        <v>306</v>
      </c>
      <c r="D465" s="15">
        <v>23</v>
      </c>
      <c r="E465" s="16">
        <v>0.5</v>
      </c>
      <c r="F465" s="16">
        <v>13</v>
      </c>
      <c r="G465" s="19">
        <v>2.4717391304347802</v>
      </c>
      <c r="H465" s="16">
        <v>0.6</v>
      </c>
      <c r="I465" s="19">
        <v>3.8968083119089698</v>
      </c>
      <c r="J465" s="19">
        <v>1.59255051159976</v>
      </c>
      <c r="K465" s="19">
        <v>0.87918861883502697</v>
      </c>
      <c r="L465" s="20">
        <v>4.0642896420345398</v>
      </c>
      <c r="M465" s="15">
        <v>23</v>
      </c>
      <c r="N465" s="16">
        <v>25</v>
      </c>
      <c r="O465" s="16">
        <v>500</v>
      </c>
      <c r="P465" s="17">
        <v>88.043478260869605</v>
      </c>
      <c r="Q465" s="17">
        <v>25</v>
      </c>
      <c r="R465" s="17">
        <v>144.96660375939601</v>
      </c>
      <c r="S465" s="17">
        <v>59.245059161970303</v>
      </c>
      <c r="T465" s="17">
        <v>28.798419098899299</v>
      </c>
      <c r="U465" s="18">
        <v>147.28853742283999</v>
      </c>
    </row>
    <row r="466" spans="1:21" x14ac:dyDescent="0.3">
      <c r="A466" t="s">
        <v>534</v>
      </c>
      <c r="B466" t="s">
        <v>152</v>
      </c>
      <c r="C466" t="s">
        <v>306</v>
      </c>
      <c r="D466" s="15">
        <v>23</v>
      </c>
      <c r="E466" s="16">
        <v>0.5</v>
      </c>
      <c r="F466" s="16">
        <v>14</v>
      </c>
      <c r="G466" s="19">
        <v>2.72347826086957</v>
      </c>
      <c r="H466" s="16">
        <v>0.57999999999999996</v>
      </c>
      <c r="I466" s="19">
        <v>4.4161507392500399</v>
      </c>
      <c r="J466" s="19">
        <v>1.80479576005857</v>
      </c>
      <c r="K466" s="19">
        <v>0.918682500810999</v>
      </c>
      <c r="L466" s="20">
        <v>4.52827402092813</v>
      </c>
      <c r="M466" s="15">
        <v>23</v>
      </c>
      <c r="N466" s="16">
        <v>25</v>
      </c>
      <c r="O466" s="16">
        <v>500</v>
      </c>
      <c r="P466" s="17">
        <v>88.043478260869605</v>
      </c>
      <c r="Q466" s="17">
        <v>25</v>
      </c>
      <c r="R466" s="17">
        <v>144.96660375939601</v>
      </c>
      <c r="S466" s="17">
        <v>59.245059161970303</v>
      </c>
      <c r="T466" s="17">
        <v>28.798419098899299</v>
      </c>
      <c r="U466" s="18">
        <v>147.28853742283999</v>
      </c>
    </row>
    <row r="467" spans="1:21" x14ac:dyDescent="0.3">
      <c r="A467" t="s">
        <v>534</v>
      </c>
      <c r="B467" t="s">
        <v>153</v>
      </c>
      <c r="C467" t="s">
        <v>306</v>
      </c>
      <c r="D467" s="15">
        <v>23</v>
      </c>
      <c r="E467" s="16">
        <v>0.5</v>
      </c>
      <c r="F467" s="16">
        <v>12</v>
      </c>
      <c r="G467" s="19">
        <v>1.4421739130434801</v>
      </c>
      <c r="H467" s="16">
        <v>0.64</v>
      </c>
      <c r="I467" s="19">
        <v>2.4373252040295399</v>
      </c>
      <c r="J467" s="19">
        <v>0.99608787241339003</v>
      </c>
      <c r="K467" s="19">
        <v>0.446086040630089</v>
      </c>
      <c r="L467" s="20">
        <v>2.43826178545687</v>
      </c>
      <c r="M467" s="15">
        <v>23</v>
      </c>
      <c r="N467" s="16">
        <v>25</v>
      </c>
      <c r="O467" s="16">
        <v>250</v>
      </c>
      <c r="P467" s="17">
        <v>40.2173913043478</v>
      </c>
      <c r="Q467" s="17">
        <v>25</v>
      </c>
      <c r="R467" s="17">
        <v>46.9157431628418</v>
      </c>
      <c r="S467" s="17">
        <v>19.173560718326598</v>
      </c>
      <c r="T467" s="17">
        <v>21.043830586021201</v>
      </c>
      <c r="U467" s="18">
        <v>59.390952022674398</v>
      </c>
    </row>
    <row r="468" spans="1:21" x14ac:dyDescent="0.3">
      <c r="A468" t="s">
        <v>534</v>
      </c>
      <c r="B468" t="s">
        <v>154</v>
      </c>
      <c r="C468" t="s">
        <v>306</v>
      </c>
      <c r="D468" s="15">
        <v>23</v>
      </c>
      <c r="E468" s="16">
        <v>0.5</v>
      </c>
      <c r="F468" s="16">
        <v>2.5</v>
      </c>
      <c r="G468" s="19">
        <v>0.82304347826086999</v>
      </c>
      <c r="H468" s="16">
        <v>0.5</v>
      </c>
      <c r="I468" s="19">
        <v>0.56280494588678298</v>
      </c>
      <c r="J468" s="19">
        <v>0.230007542778975</v>
      </c>
      <c r="K468" s="19">
        <v>0.59303593548189404</v>
      </c>
      <c r="L468" s="20">
        <v>1.0530510210398401</v>
      </c>
      <c r="M468" s="15">
        <v>23</v>
      </c>
      <c r="N468" s="16">
        <v>25</v>
      </c>
      <c r="O468" s="16">
        <v>50</v>
      </c>
      <c r="P468" s="17">
        <v>31.521739130434799</v>
      </c>
      <c r="Q468" s="17">
        <v>25</v>
      </c>
      <c r="R468" s="17">
        <v>11.224443963622001</v>
      </c>
      <c r="S468" s="17">
        <v>4.5872140854503902</v>
      </c>
      <c r="T468" s="17">
        <v>26.934525044984401</v>
      </c>
      <c r="U468" s="18">
        <v>36.108953215885201</v>
      </c>
    </row>
    <row r="469" spans="1:21" x14ac:dyDescent="0.3">
      <c r="A469" t="s">
        <v>534</v>
      </c>
      <c r="B469" t="s">
        <v>155</v>
      </c>
      <c r="C469" t="s">
        <v>306</v>
      </c>
      <c r="D469" s="15">
        <v>23</v>
      </c>
      <c r="E469" s="16">
        <v>0.5</v>
      </c>
      <c r="F469" s="16">
        <v>2.9</v>
      </c>
      <c r="G469" s="19">
        <v>0.87869565217391299</v>
      </c>
      <c r="H469" s="16">
        <v>0.53</v>
      </c>
      <c r="I469" s="19">
        <v>0.65335013825823496</v>
      </c>
      <c r="J469" s="19">
        <v>0.26701161916461003</v>
      </c>
      <c r="K469" s="19">
        <v>0.61168403300930296</v>
      </c>
      <c r="L469" s="20">
        <v>1.1457072713385199</v>
      </c>
      <c r="M469" s="15">
        <v>23</v>
      </c>
      <c r="N469" s="16">
        <v>25</v>
      </c>
      <c r="O469" s="16">
        <v>50</v>
      </c>
      <c r="P469" s="17">
        <v>31.521739130434799</v>
      </c>
      <c r="Q469" s="17">
        <v>25</v>
      </c>
      <c r="R469" s="17">
        <v>11.224443963622001</v>
      </c>
      <c r="S469" s="17">
        <v>4.5872140854503902</v>
      </c>
      <c r="T469" s="17">
        <v>26.934525044984401</v>
      </c>
      <c r="U469" s="18">
        <v>36.108953215885201</v>
      </c>
    </row>
    <row r="470" spans="1:21" x14ac:dyDescent="0.3">
      <c r="A470" t="s">
        <v>534</v>
      </c>
      <c r="B470" t="s">
        <v>156</v>
      </c>
      <c r="C470" t="s">
        <v>306</v>
      </c>
      <c r="D470" s="15">
        <v>23</v>
      </c>
      <c r="E470" s="16">
        <v>0.5</v>
      </c>
      <c r="F470" s="16">
        <v>3.1</v>
      </c>
      <c r="G470" s="19">
        <v>0.90956521739130403</v>
      </c>
      <c r="H470" s="16">
        <v>0.6</v>
      </c>
      <c r="I470" s="19">
        <v>0.73159525733383501</v>
      </c>
      <c r="J470" s="19">
        <v>0.29898889247138599</v>
      </c>
      <c r="K470" s="19">
        <v>0.61057632491991898</v>
      </c>
      <c r="L470" s="20">
        <v>1.20855410986269</v>
      </c>
      <c r="M470" s="15">
        <v>23</v>
      </c>
      <c r="N470" s="16">
        <v>25</v>
      </c>
      <c r="O470" s="16">
        <v>50</v>
      </c>
      <c r="P470" s="17">
        <v>31.521739130434799</v>
      </c>
      <c r="Q470" s="17">
        <v>25</v>
      </c>
      <c r="R470" s="17">
        <v>11.224443963622001</v>
      </c>
      <c r="S470" s="17">
        <v>4.5872140854503902</v>
      </c>
      <c r="T470" s="17">
        <v>26.934525044984401</v>
      </c>
      <c r="U470" s="18">
        <v>36.108953215885201</v>
      </c>
    </row>
    <row r="471" spans="1:21" x14ac:dyDescent="0.3">
      <c r="A471" t="s">
        <v>534</v>
      </c>
      <c r="B471" t="s">
        <v>157</v>
      </c>
      <c r="C471" t="s">
        <v>306</v>
      </c>
      <c r="D471" s="15">
        <v>23</v>
      </c>
      <c r="E471" s="16">
        <v>0.5</v>
      </c>
      <c r="F471" s="16">
        <v>2.2000000000000002</v>
      </c>
      <c r="G471" s="19">
        <v>0.71086956521739098</v>
      </c>
      <c r="H471" s="16">
        <v>0.5</v>
      </c>
      <c r="I471" s="19">
        <v>0.49556132583968299</v>
      </c>
      <c r="J471" s="19">
        <v>0.202526370256181</v>
      </c>
      <c r="K471" s="19">
        <v>0.50834319496121005</v>
      </c>
      <c r="L471" s="20">
        <v>0.91339593547357201</v>
      </c>
      <c r="M471" s="15">
        <v>23</v>
      </c>
      <c r="N471" s="16">
        <v>25</v>
      </c>
      <c r="O471" s="16">
        <v>50</v>
      </c>
      <c r="P471" s="17">
        <v>31.521739130434799</v>
      </c>
      <c r="Q471" s="17">
        <v>25</v>
      </c>
      <c r="R471" s="17">
        <v>11.224443963622001</v>
      </c>
      <c r="S471" s="17">
        <v>4.5872140854503902</v>
      </c>
      <c r="T471" s="17">
        <v>26.934525044984401</v>
      </c>
      <c r="U471" s="18">
        <v>36.108953215885201</v>
      </c>
    </row>
    <row r="472" spans="1:21" x14ac:dyDescent="0.3">
      <c r="A472" t="s">
        <v>534</v>
      </c>
      <c r="B472" t="s">
        <v>158</v>
      </c>
      <c r="C472" t="s">
        <v>306</v>
      </c>
      <c r="D472" s="15">
        <v>23</v>
      </c>
      <c r="E472" s="16">
        <v>0.5</v>
      </c>
      <c r="F472" s="16">
        <v>12</v>
      </c>
      <c r="G472" s="19">
        <v>2.35869565217391</v>
      </c>
      <c r="H472" s="16">
        <v>0.59</v>
      </c>
      <c r="I472" s="19">
        <v>3.63225362594107</v>
      </c>
      <c r="J472" s="19">
        <v>1.48443210628926</v>
      </c>
      <c r="K472" s="19">
        <v>0.87426354588465505</v>
      </c>
      <c r="L472" s="20">
        <v>3.84312775846317</v>
      </c>
      <c r="M472" s="15">
        <v>23</v>
      </c>
      <c r="N472" s="16">
        <v>25</v>
      </c>
      <c r="O472" s="16">
        <v>500</v>
      </c>
      <c r="P472" s="17">
        <v>88.043478260869605</v>
      </c>
      <c r="Q472" s="17">
        <v>25</v>
      </c>
      <c r="R472" s="17">
        <v>144.96660375939601</v>
      </c>
      <c r="S472" s="17">
        <v>59.245059161970303</v>
      </c>
      <c r="T472" s="17">
        <v>28.798419098899299</v>
      </c>
      <c r="U472" s="18">
        <v>147.28853742283999</v>
      </c>
    </row>
    <row r="473" spans="1:21" x14ac:dyDescent="0.3">
      <c r="A473" t="s">
        <v>534</v>
      </c>
      <c r="B473" t="s">
        <v>159</v>
      </c>
      <c r="C473" t="s">
        <v>306</v>
      </c>
      <c r="D473" s="15">
        <v>23</v>
      </c>
      <c r="E473" s="16">
        <v>0.5</v>
      </c>
      <c r="F473" s="16">
        <v>8</v>
      </c>
      <c r="G473" s="19">
        <v>1.2439130434782599</v>
      </c>
      <c r="H473" s="16">
        <v>0.5</v>
      </c>
      <c r="I473" s="19">
        <v>1.97731392442658</v>
      </c>
      <c r="J473" s="19">
        <v>0.80809012142458803</v>
      </c>
      <c r="K473" s="19">
        <v>0.43582292205367301</v>
      </c>
      <c r="L473" s="20">
        <v>2.0520031649028501</v>
      </c>
      <c r="M473" s="15">
        <v>23</v>
      </c>
      <c r="N473" s="16">
        <v>25</v>
      </c>
      <c r="O473" s="16">
        <v>500</v>
      </c>
      <c r="P473" s="17">
        <v>70.652173913043498</v>
      </c>
      <c r="Q473" s="17">
        <v>25</v>
      </c>
      <c r="R473" s="17">
        <v>135.81659046323901</v>
      </c>
      <c r="S473" s="17">
        <v>55.505624940531803</v>
      </c>
      <c r="T473" s="17">
        <v>15.146548972511599</v>
      </c>
      <c r="U473" s="18">
        <v>126.157798853575</v>
      </c>
    </row>
    <row r="474" spans="1:21" x14ac:dyDescent="0.3">
      <c r="A474" t="s">
        <v>534</v>
      </c>
      <c r="B474" t="s">
        <v>160</v>
      </c>
      <c r="C474" t="s">
        <v>306</v>
      </c>
      <c r="D474" s="15">
        <v>23</v>
      </c>
      <c r="E474" s="16">
        <v>0.5</v>
      </c>
      <c r="F474" s="16">
        <v>4</v>
      </c>
      <c r="G474" s="19">
        <v>0.94739130434782604</v>
      </c>
      <c r="H474" s="16">
        <v>0.56000000000000005</v>
      </c>
      <c r="I474" s="19">
        <v>0.94706828683097</v>
      </c>
      <c r="J474" s="19">
        <v>0.38704857000618098</v>
      </c>
      <c r="K474" s="19">
        <v>0.56034273434164605</v>
      </c>
      <c r="L474" s="20">
        <v>1.33443987435401</v>
      </c>
      <c r="M474" s="15">
        <v>23</v>
      </c>
      <c r="N474" s="16">
        <v>25</v>
      </c>
      <c r="O474" s="16">
        <v>50</v>
      </c>
      <c r="P474" s="17">
        <v>31.521739130434799</v>
      </c>
      <c r="Q474" s="17">
        <v>25</v>
      </c>
      <c r="R474" s="17">
        <v>11.224443963622001</v>
      </c>
      <c r="S474" s="17">
        <v>4.5872140854503902</v>
      </c>
      <c r="T474" s="17">
        <v>26.934525044984401</v>
      </c>
      <c r="U474" s="18">
        <v>36.108953215885201</v>
      </c>
    </row>
    <row r="475" spans="1:21" x14ac:dyDescent="0.3">
      <c r="A475" t="s">
        <v>534</v>
      </c>
      <c r="B475" t="s">
        <v>161</v>
      </c>
      <c r="C475" t="s">
        <v>306</v>
      </c>
      <c r="D475" s="15">
        <v>23</v>
      </c>
      <c r="E475" s="16">
        <v>0.5</v>
      </c>
      <c r="F475" s="16">
        <v>2.9</v>
      </c>
      <c r="G475" s="19">
        <v>0.85434782608695603</v>
      </c>
      <c r="H475" s="16">
        <v>0.56999999999999995</v>
      </c>
      <c r="I475" s="19">
        <v>0.68013919756417596</v>
      </c>
      <c r="J475" s="19">
        <v>0.27795979179413599</v>
      </c>
      <c r="K475" s="19">
        <v>0.57638803429282104</v>
      </c>
      <c r="L475" s="20">
        <v>1.13230761788109</v>
      </c>
      <c r="M475" s="15">
        <v>23</v>
      </c>
      <c r="N475" s="16">
        <v>25</v>
      </c>
      <c r="O475" s="16">
        <v>50</v>
      </c>
      <c r="P475" s="17">
        <v>31.521739130434799</v>
      </c>
      <c r="Q475" s="17">
        <v>25</v>
      </c>
      <c r="R475" s="17">
        <v>11.224443963622001</v>
      </c>
      <c r="S475" s="17">
        <v>4.5872140854503902</v>
      </c>
      <c r="T475" s="17">
        <v>26.934525044984401</v>
      </c>
      <c r="U475" s="18">
        <v>36.108953215885201</v>
      </c>
    </row>
    <row r="476" spans="1:21" x14ac:dyDescent="0.3">
      <c r="A476" t="s">
        <v>534</v>
      </c>
      <c r="B476" t="s">
        <v>162</v>
      </c>
      <c r="C476" t="s">
        <v>306</v>
      </c>
      <c r="D476" s="15">
        <v>23</v>
      </c>
      <c r="E476" s="16">
        <v>0.5</v>
      </c>
      <c r="F476" s="16">
        <v>2.1</v>
      </c>
      <c r="G476" s="19">
        <v>0.68782608695652203</v>
      </c>
      <c r="H476" s="16">
        <v>0.5</v>
      </c>
      <c r="I476" s="19">
        <v>0.45667729328008899</v>
      </c>
      <c r="J476" s="19">
        <v>0.18663521498518801</v>
      </c>
      <c r="K476" s="19">
        <v>0.50119087197133405</v>
      </c>
      <c r="L476" s="20">
        <v>0.87446130194170901</v>
      </c>
      <c r="M476" s="15">
        <v>23</v>
      </c>
      <c r="N476" s="16">
        <v>25</v>
      </c>
      <c r="O476" s="16">
        <v>50</v>
      </c>
      <c r="P476" s="17">
        <v>31.521739130434799</v>
      </c>
      <c r="Q476" s="17">
        <v>25</v>
      </c>
      <c r="R476" s="17">
        <v>11.224443963622001</v>
      </c>
      <c r="S476" s="17">
        <v>4.5872140854503902</v>
      </c>
      <c r="T476" s="17">
        <v>26.934525044984401</v>
      </c>
      <c r="U476" s="18">
        <v>36.108953215885201</v>
      </c>
    </row>
    <row r="477" spans="1:21" x14ac:dyDescent="0.3">
      <c r="A477" t="s">
        <v>534</v>
      </c>
      <c r="B477" t="s">
        <v>163</v>
      </c>
      <c r="C477" t="s">
        <v>306</v>
      </c>
      <c r="D477" s="15">
        <v>23</v>
      </c>
      <c r="E477" s="16">
        <v>0.5</v>
      </c>
      <c r="F477" s="16">
        <v>1.9</v>
      </c>
      <c r="G477" s="19">
        <v>0.73478260869565204</v>
      </c>
      <c r="H477" s="16">
        <v>0.5</v>
      </c>
      <c r="I477" s="19">
        <v>0.395012883164097</v>
      </c>
      <c r="J477" s="19">
        <v>0.16143415811574899</v>
      </c>
      <c r="K477" s="19">
        <v>0.57334845057990302</v>
      </c>
      <c r="L477" s="20">
        <v>0.89621676681140106</v>
      </c>
      <c r="M477" s="15">
        <v>23</v>
      </c>
      <c r="N477" s="16">
        <v>25</v>
      </c>
      <c r="O477" s="16">
        <v>50</v>
      </c>
      <c r="P477" s="17">
        <v>31.521739130434799</v>
      </c>
      <c r="Q477" s="17">
        <v>25</v>
      </c>
      <c r="R477" s="17">
        <v>11.224443963622001</v>
      </c>
      <c r="S477" s="17">
        <v>4.5872140854503902</v>
      </c>
      <c r="T477" s="17">
        <v>26.934525044984401</v>
      </c>
      <c r="U477" s="18">
        <v>36.108953215885201</v>
      </c>
    </row>
    <row r="478" spans="1:21" x14ac:dyDescent="0.3">
      <c r="A478" t="s">
        <v>534</v>
      </c>
      <c r="B478" t="s">
        <v>164</v>
      </c>
      <c r="C478" t="s">
        <v>306</v>
      </c>
      <c r="D478" s="15">
        <v>23</v>
      </c>
      <c r="E478" s="16">
        <v>0.57999999999999996</v>
      </c>
      <c r="F478" s="16">
        <v>7.8</v>
      </c>
      <c r="G478" s="19">
        <v>2.5443478260869599</v>
      </c>
      <c r="H478" s="16">
        <v>1.4</v>
      </c>
      <c r="I478" s="19">
        <v>2.2546352780780601</v>
      </c>
      <c r="J478" s="19">
        <v>0.92142601795444801</v>
      </c>
      <c r="K478" s="19">
        <v>1.6229218081325101</v>
      </c>
      <c r="L478" s="20">
        <v>3.4657738440413999</v>
      </c>
      <c r="M478" s="15">
        <v>23</v>
      </c>
      <c r="N478" s="16">
        <v>25</v>
      </c>
      <c r="O478" s="16">
        <v>50</v>
      </c>
      <c r="P478" s="17">
        <v>31.521739130434799</v>
      </c>
      <c r="Q478" s="17">
        <v>25</v>
      </c>
      <c r="R478" s="17">
        <v>11.224443963622001</v>
      </c>
      <c r="S478" s="17">
        <v>4.5872140854503902</v>
      </c>
      <c r="T478" s="17">
        <v>26.934525044984401</v>
      </c>
      <c r="U478" s="18">
        <v>36.108953215885201</v>
      </c>
    </row>
    <row r="479" spans="1:21" x14ac:dyDescent="0.3">
      <c r="A479" t="s">
        <v>534</v>
      </c>
      <c r="B479" t="s">
        <v>165</v>
      </c>
      <c r="C479" t="s">
        <v>306</v>
      </c>
      <c r="D479" s="15">
        <v>23</v>
      </c>
      <c r="E479" s="16">
        <v>0.51</v>
      </c>
      <c r="F479" s="16">
        <v>32</v>
      </c>
      <c r="G479" s="19">
        <v>6.2647826086956497</v>
      </c>
      <c r="H479" s="16">
        <v>1.1000000000000001</v>
      </c>
      <c r="I479" s="19">
        <v>10.9625622708152</v>
      </c>
      <c r="J479" s="19">
        <v>4.4801880809678503</v>
      </c>
      <c r="K479" s="19">
        <v>1.7845945277278099</v>
      </c>
      <c r="L479" s="20">
        <v>10.7449706896635</v>
      </c>
      <c r="M479" s="15">
        <v>23</v>
      </c>
      <c r="N479" s="16">
        <v>25</v>
      </c>
      <c r="O479" s="16">
        <v>500</v>
      </c>
      <c r="P479" s="17">
        <v>88.043478260869605</v>
      </c>
      <c r="Q479" s="17">
        <v>25</v>
      </c>
      <c r="R479" s="17">
        <v>144.96660375939601</v>
      </c>
      <c r="S479" s="17">
        <v>59.245059161970303</v>
      </c>
      <c r="T479" s="17">
        <v>28.798419098899299</v>
      </c>
      <c r="U479" s="18">
        <v>147.28853742283999</v>
      </c>
    </row>
    <row r="480" spans="1:21" x14ac:dyDescent="0.3">
      <c r="A480" t="s">
        <v>534</v>
      </c>
      <c r="B480" t="s">
        <v>166</v>
      </c>
      <c r="C480" t="s">
        <v>306</v>
      </c>
      <c r="D480" s="15">
        <v>23</v>
      </c>
      <c r="E480" s="16">
        <v>0.57999999999999996</v>
      </c>
      <c r="F480" s="16">
        <v>39</v>
      </c>
      <c r="G480" s="19">
        <v>7.87608695652174</v>
      </c>
      <c r="H480" s="16">
        <v>1.3</v>
      </c>
      <c r="I480" s="19">
        <v>13.751090449035299</v>
      </c>
      <c r="J480" s="19">
        <v>5.6198058453990498</v>
      </c>
      <c r="K480" s="19">
        <v>2.2562811111226799</v>
      </c>
      <c r="L480" s="20">
        <v>13.4958928019208</v>
      </c>
      <c r="M480" s="15">
        <v>23</v>
      </c>
      <c r="N480" s="16">
        <v>25</v>
      </c>
      <c r="O480" s="16">
        <v>500</v>
      </c>
      <c r="P480" s="17">
        <v>88.043478260869605</v>
      </c>
      <c r="Q480" s="17">
        <v>25</v>
      </c>
      <c r="R480" s="17">
        <v>144.96660375939601</v>
      </c>
      <c r="S480" s="17">
        <v>59.245059161970303</v>
      </c>
      <c r="T480" s="17">
        <v>28.798419098899299</v>
      </c>
      <c r="U480" s="18">
        <v>147.28853742283999</v>
      </c>
    </row>
    <row r="481" spans="1:21" x14ac:dyDescent="0.3">
      <c r="A481" s="22" t="s">
        <v>534</v>
      </c>
      <c r="B481" s="22" t="s">
        <v>167</v>
      </c>
      <c r="C481" s="22" t="s">
        <v>306</v>
      </c>
      <c r="D481" s="23">
        <v>23</v>
      </c>
      <c r="E481" s="22">
        <v>0.5</v>
      </c>
      <c r="F481" s="22">
        <v>2</v>
      </c>
      <c r="G481" s="26">
        <v>0.78086956521739104</v>
      </c>
      <c r="H481" s="22">
        <v>0.5</v>
      </c>
      <c r="I481" s="26">
        <v>0.444388374811925</v>
      </c>
      <c r="J481" s="26">
        <v>0.18161297066958401</v>
      </c>
      <c r="K481" s="26">
        <v>0.599256594547807</v>
      </c>
      <c r="L481" s="27">
        <v>0.96248253588697497</v>
      </c>
      <c r="M481" s="23">
        <v>23</v>
      </c>
      <c r="N481" s="22">
        <v>25</v>
      </c>
      <c r="O481" s="22">
        <v>50</v>
      </c>
      <c r="P481" s="28">
        <v>31.521739130434799</v>
      </c>
      <c r="Q481" s="28">
        <v>25</v>
      </c>
      <c r="R481" s="28">
        <v>11.224443963622001</v>
      </c>
      <c r="S481" s="28">
        <v>4.5872140854503902</v>
      </c>
      <c r="T481" s="28">
        <v>26.934525044984401</v>
      </c>
      <c r="U481" s="29">
        <v>36.108953215885201</v>
      </c>
    </row>
  </sheetData>
  <mergeCells count="2">
    <mergeCell ref="D3:L3"/>
    <mergeCell ref="M3:U3"/>
  </mergeCells>
  <pageMargins left="0.7" right="0.7" top="0.75" bottom="0.75" header="0.3" footer="0.3"/>
  <pageSetup scale="5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81"/>
  <sheetViews>
    <sheetView workbookViewId="0">
      <selection activeCell="A2" sqref="A2"/>
    </sheetView>
  </sheetViews>
  <sheetFormatPr defaultRowHeight="14.4" x14ac:dyDescent="0.3"/>
  <cols>
    <col min="1" max="1" width="18" customWidth="1"/>
    <col min="3" max="3" width="4.44140625" bestFit="1" customWidth="1"/>
    <col min="5" max="5" width="4.44140625" bestFit="1" customWidth="1"/>
    <col min="6" max="6" width="10.6640625" bestFit="1" customWidth="1"/>
    <col min="7" max="7" width="4.44140625" bestFit="1" customWidth="1"/>
  </cols>
  <sheetData>
    <row r="1" spans="1:7" x14ac:dyDescent="0.3">
      <c r="A1" s="13" t="s">
        <v>621</v>
      </c>
    </row>
    <row r="3" spans="1:7" x14ac:dyDescent="0.3">
      <c r="A3" t="s">
        <v>189</v>
      </c>
      <c r="B3" t="s">
        <v>282</v>
      </c>
      <c r="D3" t="s">
        <v>282</v>
      </c>
      <c r="F3" t="s">
        <v>282</v>
      </c>
    </row>
    <row r="4" spans="1:7" x14ac:dyDescent="0.3">
      <c r="A4" t="s">
        <v>190</v>
      </c>
      <c r="B4" t="s">
        <v>283</v>
      </c>
      <c r="D4" t="s">
        <v>286</v>
      </c>
      <c r="F4" t="s">
        <v>289</v>
      </c>
    </row>
    <row r="5" spans="1:7" x14ac:dyDescent="0.3">
      <c r="A5" t="s">
        <v>191</v>
      </c>
      <c r="B5" t="s">
        <v>284</v>
      </c>
      <c r="D5" t="s">
        <v>287</v>
      </c>
      <c r="F5" t="s">
        <v>290</v>
      </c>
    </row>
    <row r="6" spans="1:7" x14ac:dyDescent="0.3">
      <c r="A6" t="s">
        <v>192</v>
      </c>
      <c r="B6" s="1">
        <v>42530</v>
      </c>
      <c r="D6" s="1">
        <v>42586</v>
      </c>
      <c r="F6" s="1">
        <v>42719</v>
      </c>
    </row>
    <row r="7" spans="1:7" x14ac:dyDescent="0.3">
      <c r="A7" t="s">
        <v>200</v>
      </c>
      <c r="B7" t="s">
        <v>201</v>
      </c>
      <c r="D7" t="s">
        <v>203</v>
      </c>
      <c r="F7" t="s">
        <v>262</v>
      </c>
    </row>
    <row r="8" spans="1:7" x14ac:dyDescent="0.3">
      <c r="A8" t="s">
        <v>193</v>
      </c>
      <c r="B8" s="2">
        <v>3.1446540880503145E-2</v>
      </c>
      <c r="D8" s="2">
        <v>0.15094339622641509</v>
      </c>
      <c r="F8" s="2">
        <v>7.5471698113207544E-2</v>
      </c>
    </row>
    <row r="9" spans="1:7" x14ac:dyDescent="0.3">
      <c r="A9" t="s">
        <v>9</v>
      </c>
      <c r="B9">
        <v>3.8</v>
      </c>
      <c r="C9" t="s">
        <v>185</v>
      </c>
      <c r="D9">
        <v>6.04</v>
      </c>
      <c r="E9" s="5" t="s">
        <v>2</v>
      </c>
      <c r="F9">
        <v>3.04</v>
      </c>
      <c r="G9" t="s">
        <v>1</v>
      </c>
    </row>
    <row r="10" spans="1:7" x14ac:dyDescent="0.3">
      <c r="A10" t="s">
        <v>10</v>
      </c>
      <c r="B10">
        <v>12.6</v>
      </c>
      <c r="C10" t="s">
        <v>2</v>
      </c>
      <c r="D10">
        <v>3.4</v>
      </c>
      <c r="E10" s="5" t="s">
        <v>185</v>
      </c>
      <c r="F10">
        <v>2.1</v>
      </c>
      <c r="G10" t="s">
        <v>185</v>
      </c>
    </row>
    <row r="11" spans="1:7" x14ac:dyDescent="0.3">
      <c r="A11" t="s">
        <v>11</v>
      </c>
      <c r="B11">
        <v>10.9</v>
      </c>
      <c r="C11" t="s">
        <v>2</v>
      </c>
      <c r="D11">
        <v>5.1100000000000003</v>
      </c>
      <c r="E11" s="5" t="s">
        <v>2</v>
      </c>
      <c r="F11">
        <v>2.2999999999999998</v>
      </c>
      <c r="G11" t="s">
        <v>185</v>
      </c>
    </row>
    <row r="12" spans="1:7" x14ac:dyDescent="0.3">
      <c r="A12" t="s">
        <v>12</v>
      </c>
      <c r="B12">
        <v>3.34</v>
      </c>
      <c r="C12" t="s">
        <v>2</v>
      </c>
      <c r="D12">
        <v>9.02</v>
      </c>
      <c r="E12" s="5" t="s">
        <v>1</v>
      </c>
      <c r="F12">
        <v>2.5</v>
      </c>
      <c r="G12" t="s">
        <v>186</v>
      </c>
    </row>
    <row r="13" spans="1:7" x14ac:dyDescent="0.3">
      <c r="A13" t="s">
        <v>18</v>
      </c>
      <c r="B13">
        <v>0.72</v>
      </c>
      <c r="C13" t="s">
        <v>1</v>
      </c>
      <c r="D13">
        <v>0.5</v>
      </c>
      <c r="E13" s="5" t="s">
        <v>1</v>
      </c>
      <c r="F13">
        <v>0.87</v>
      </c>
      <c r="G13" t="s">
        <v>1</v>
      </c>
    </row>
    <row r="14" spans="1:7" x14ac:dyDescent="0.3">
      <c r="A14" t="s">
        <v>17</v>
      </c>
      <c r="B14">
        <v>0.73</v>
      </c>
      <c r="C14" t="s">
        <v>1</v>
      </c>
      <c r="D14">
        <v>1.3</v>
      </c>
      <c r="E14" s="5" t="s">
        <v>185</v>
      </c>
      <c r="F14">
        <v>2</v>
      </c>
      <c r="G14" t="s">
        <v>186</v>
      </c>
    </row>
    <row r="15" spans="1:7" x14ac:dyDescent="0.3">
      <c r="A15" t="s">
        <v>15</v>
      </c>
      <c r="B15">
        <v>0.75</v>
      </c>
      <c r="C15" t="s">
        <v>1</v>
      </c>
      <c r="D15">
        <v>1.96</v>
      </c>
      <c r="E15" s="5" t="s">
        <v>1</v>
      </c>
      <c r="F15">
        <v>3.3</v>
      </c>
      <c r="G15" t="s">
        <v>185</v>
      </c>
    </row>
    <row r="16" spans="1:7" x14ac:dyDescent="0.3">
      <c r="A16" t="s">
        <v>14</v>
      </c>
      <c r="B16">
        <v>1.5</v>
      </c>
      <c r="C16" t="s">
        <v>185</v>
      </c>
      <c r="D16">
        <v>3.48</v>
      </c>
      <c r="E16" s="5" t="s">
        <v>1</v>
      </c>
      <c r="F16">
        <v>1.6</v>
      </c>
      <c r="G16" t="s">
        <v>2</v>
      </c>
    </row>
    <row r="17" spans="1:7" x14ac:dyDescent="0.3">
      <c r="A17" t="s">
        <v>13</v>
      </c>
      <c r="B17">
        <v>8.5</v>
      </c>
      <c r="C17" t="s">
        <v>186</v>
      </c>
      <c r="D17">
        <v>12.1</v>
      </c>
      <c r="E17" s="5" t="s">
        <v>2</v>
      </c>
      <c r="F17">
        <v>1.6</v>
      </c>
      <c r="G17" t="s">
        <v>186</v>
      </c>
    </row>
    <row r="18" spans="1:7" x14ac:dyDescent="0.3">
      <c r="A18" t="s">
        <v>16</v>
      </c>
      <c r="B18">
        <v>6.07</v>
      </c>
      <c r="C18" t="s">
        <v>1</v>
      </c>
      <c r="D18">
        <v>15.9</v>
      </c>
      <c r="E18" s="5" t="s">
        <v>1</v>
      </c>
      <c r="F18">
        <v>7.83</v>
      </c>
      <c r="G18" t="s">
        <v>1</v>
      </c>
    </row>
    <row r="19" spans="1:7" x14ac:dyDescent="0.3">
      <c r="A19" t="s">
        <v>21</v>
      </c>
      <c r="B19">
        <v>0.63</v>
      </c>
      <c r="C19" t="s">
        <v>1</v>
      </c>
      <c r="D19" s="5">
        <v>0.5</v>
      </c>
      <c r="E19" s="5" t="s">
        <v>1</v>
      </c>
      <c r="F19">
        <v>0.81</v>
      </c>
      <c r="G19" t="s">
        <v>1</v>
      </c>
    </row>
    <row r="20" spans="1:7" x14ac:dyDescent="0.3">
      <c r="A20" t="s">
        <v>19</v>
      </c>
      <c r="B20">
        <v>50.4</v>
      </c>
      <c r="C20" t="s">
        <v>1</v>
      </c>
      <c r="D20" s="5">
        <v>102</v>
      </c>
      <c r="E20" s="5" t="s">
        <v>185</v>
      </c>
      <c r="F20">
        <v>35</v>
      </c>
      <c r="G20" t="s">
        <v>185</v>
      </c>
    </row>
    <row r="21" spans="1:7" x14ac:dyDescent="0.3">
      <c r="A21" t="s">
        <v>20</v>
      </c>
      <c r="B21">
        <v>4.21</v>
      </c>
      <c r="C21" t="s">
        <v>1</v>
      </c>
      <c r="D21">
        <v>3.7</v>
      </c>
      <c r="E21" s="5" t="s">
        <v>185</v>
      </c>
      <c r="F21">
        <v>1.3</v>
      </c>
      <c r="G21" t="s">
        <v>186</v>
      </c>
    </row>
    <row r="22" spans="1:7" x14ac:dyDescent="0.3">
      <c r="A22" t="s">
        <v>22</v>
      </c>
      <c r="B22">
        <v>3.41</v>
      </c>
      <c r="C22" t="s">
        <v>1</v>
      </c>
      <c r="D22">
        <v>6.09</v>
      </c>
      <c r="E22" s="5" t="s">
        <v>1</v>
      </c>
      <c r="F22">
        <v>2.6</v>
      </c>
      <c r="G22" t="s">
        <v>185</v>
      </c>
    </row>
    <row r="23" spans="1:7" x14ac:dyDescent="0.3">
      <c r="A23" t="s">
        <v>26</v>
      </c>
      <c r="B23">
        <v>0.94</v>
      </c>
      <c r="C23" t="s">
        <v>1</v>
      </c>
      <c r="D23">
        <v>1.6</v>
      </c>
      <c r="E23" s="5" t="s">
        <v>185</v>
      </c>
      <c r="F23">
        <v>1</v>
      </c>
      <c r="G23" t="s">
        <v>1</v>
      </c>
    </row>
    <row r="24" spans="1:7" x14ac:dyDescent="0.3">
      <c r="A24" t="s">
        <v>25</v>
      </c>
      <c r="B24">
        <v>3.67</v>
      </c>
      <c r="C24" t="s">
        <v>1</v>
      </c>
      <c r="D24">
        <v>12.5</v>
      </c>
      <c r="E24" s="5" t="s">
        <v>1</v>
      </c>
      <c r="F24">
        <v>4.8499999999999996</v>
      </c>
      <c r="G24" t="s">
        <v>1</v>
      </c>
    </row>
    <row r="25" spans="1:7" x14ac:dyDescent="0.3">
      <c r="A25" t="s">
        <v>24</v>
      </c>
      <c r="B25">
        <v>2.2400000000000002</v>
      </c>
      <c r="C25" t="s">
        <v>1</v>
      </c>
      <c r="D25">
        <v>5.4</v>
      </c>
      <c r="E25" s="5" t="s">
        <v>185</v>
      </c>
      <c r="F25">
        <v>1.6</v>
      </c>
      <c r="G25" t="s">
        <v>1</v>
      </c>
    </row>
    <row r="26" spans="1:7" x14ac:dyDescent="0.3">
      <c r="A26" t="s">
        <v>34</v>
      </c>
      <c r="B26">
        <v>0.5</v>
      </c>
      <c r="C26" t="s">
        <v>1</v>
      </c>
      <c r="D26">
        <v>0.63</v>
      </c>
      <c r="E26" s="5" t="s">
        <v>185</v>
      </c>
      <c r="F26">
        <v>1</v>
      </c>
      <c r="G26" t="s">
        <v>1</v>
      </c>
    </row>
    <row r="27" spans="1:7" x14ac:dyDescent="0.3">
      <c r="A27" t="s">
        <v>31</v>
      </c>
      <c r="B27">
        <v>0.5</v>
      </c>
      <c r="C27" t="s">
        <v>1</v>
      </c>
      <c r="D27">
        <v>0.5</v>
      </c>
      <c r="E27" s="5" t="s">
        <v>1</v>
      </c>
      <c r="F27">
        <v>1.1000000000000001</v>
      </c>
      <c r="G27" t="s">
        <v>1</v>
      </c>
    </row>
    <row r="28" spans="1:7" x14ac:dyDescent="0.3">
      <c r="A28" t="s">
        <v>23</v>
      </c>
      <c r="B28">
        <v>1.8</v>
      </c>
      <c r="C28" t="s">
        <v>185</v>
      </c>
      <c r="D28">
        <v>6.15</v>
      </c>
      <c r="E28" s="5" t="s">
        <v>1</v>
      </c>
      <c r="F28">
        <v>1.8</v>
      </c>
      <c r="G28" t="s">
        <v>1</v>
      </c>
    </row>
    <row r="29" spans="1:7" x14ac:dyDescent="0.3">
      <c r="A29" t="s">
        <v>36</v>
      </c>
      <c r="B29">
        <v>0.89</v>
      </c>
      <c r="C29" t="s">
        <v>185</v>
      </c>
      <c r="D29">
        <v>3.4</v>
      </c>
      <c r="E29" s="5" t="s">
        <v>185</v>
      </c>
      <c r="F29">
        <v>1.6</v>
      </c>
      <c r="G29" t="s">
        <v>183</v>
      </c>
    </row>
    <row r="30" spans="1:7" x14ac:dyDescent="0.3">
      <c r="A30" t="s">
        <v>37</v>
      </c>
      <c r="B30">
        <v>0.56999999999999995</v>
      </c>
      <c r="C30" t="s">
        <v>1</v>
      </c>
      <c r="D30">
        <v>0.5</v>
      </c>
      <c r="E30" s="5" t="s">
        <v>1</v>
      </c>
      <c r="F30">
        <v>0.77</v>
      </c>
      <c r="G30" t="s">
        <v>1</v>
      </c>
    </row>
    <row r="31" spans="1:7" x14ac:dyDescent="0.3">
      <c r="A31" t="s">
        <v>30</v>
      </c>
      <c r="B31">
        <v>0.56999999999999995</v>
      </c>
      <c r="C31" t="s">
        <v>1</v>
      </c>
      <c r="D31">
        <v>0.5</v>
      </c>
      <c r="E31" s="5" t="s">
        <v>1</v>
      </c>
      <c r="F31">
        <v>0.78</v>
      </c>
      <c r="G31" t="s">
        <v>1</v>
      </c>
    </row>
    <row r="32" spans="1:7" x14ac:dyDescent="0.3">
      <c r="A32" t="s">
        <v>33</v>
      </c>
      <c r="B32">
        <v>1.1000000000000001</v>
      </c>
      <c r="C32" t="s">
        <v>185</v>
      </c>
      <c r="D32">
        <v>3.28</v>
      </c>
      <c r="E32" s="5" t="s">
        <v>1</v>
      </c>
      <c r="F32">
        <v>0.95</v>
      </c>
      <c r="G32" t="s">
        <v>186</v>
      </c>
    </row>
    <row r="33" spans="1:7" x14ac:dyDescent="0.3">
      <c r="A33" t="s">
        <v>32</v>
      </c>
      <c r="B33">
        <v>0.56999999999999995</v>
      </c>
      <c r="C33" t="s">
        <v>1</v>
      </c>
      <c r="D33">
        <v>1.33</v>
      </c>
      <c r="E33" s="5" t="s">
        <v>1</v>
      </c>
      <c r="F33">
        <v>0.69</v>
      </c>
      <c r="G33" t="s">
        <v>1</v>
      </c>
    </row>
    <row r="34" spans="1:7" x14ac:dyDescent="0.3">
      <c r="A34" t="s">
        <v>35</v>
      </c>
      <c r="B34">
        <v>4.74</v>
      </c>
      <c r="C34" t="s">
        <v>1</v>
      </c>
      <c r="D34">
        <v>16</v>
      </c>
      <c r="E34" s="5" t="s">
        <v>1</v>
      </c>
      <c r="F34">
        <v>4.2</v>
      </c>
      <c r="G34" t="s">
        <v>185</v>
      </c>
    </row>
    <row r="35" spans="1:7" x14ac:dyDescent="0.3">
      <c r="A35" t="s">
        <v>27</v>
      </c>
      <c r="B35">
        <v>5.71</v>
      </c>
      <c r="C35" t="s">
        <v>1</v>
      </c>
      <c r="D35">
        <v>18.7</v>
      </c>
      <c r="E35" s="5" t="s">
        <v>1</v>
      </c>
      <c r="F35">
        <v>4.4000000000000004</v>
      </c>
      <c r="G35" t="s">
        <v>185</v>
      </c>
    </row>
    <row r="36" spans="1:7" x14ac:dyDescent="0.3">
      <c r="A36" t="s">
        <v>28</v>
      </c>
      <c r="B36">
        <v>3.6</v>
      </c>
      <c r="C36" t="s">
        <v>1</v>
      </c>
      <c r="D36">
        <v>10.3</v>
      </c>
      <c r="E36" s="5" t="s">
        <v>1</v>
      </c>
      <c r="F36">
        <v>3</v>
      </c>
      <c r="G36" t="s">
        <v>185</v>
      </c>
    </row>
    <row r="37" spans="1:7" x14ac:dyDescent="0.3">
      <c r="A37" t="s">
        <v>29</v>
      </c>
      <c r="B37">
        <v>2.58</v>
      </c>
      <c r="C37" t="s">
        <v>1</v>
      </c>
      <c r="D37">
        <v>6.6</v>
      </c>
      <c r="E37" s="5" t="s">
        <v>1</v>
      </c>
      <c r="F37">
        <v>2</v>
      </c>
      <c r="G37" t="s">
        <v>186</v>
      </c>
    </row>
    <row r="38" spans="1:7" x14ac:dyDescent="0.3">
      <c r="A38" t="s">
        <v>39</v>
      </c>
      <c r="B38">
        <v>0.59</v>
      </c>
      <c r="C38" t="s">
        <v>1</v>
      </c>
      <c r="D38">
        <v>0.5</v>
      </c>
      <c r="E38" s="5" t="s">
        <v>1</v>
      </c>
      <c r="F38">
        <v>0.82</v>
      </c>
      <c r="G38" t="s">
        <v>1</v>
      </c>
    </row>
    <row r="39" spans="1:7" x14ac:dyDescent="0.3">
      <c r="A39" t="s">
        <v>42</v>
      </c>
      <c r="B39">
        <v>0.65</v>
      </c>
      <c r="C39" t="s">
        <v>1</v>
      </c>
      <c r="D39">
        <v>0.5</v>
      </c>
      <c r="E39" s="5" t="s">
        <v>1</v>
      </c>
      <c r="F39">
        <v>0.93</v>
      </c>
      <c r="G39" t="s">
        <v>1</v>
      </c>
    </row>
    <row r="40" spans="1:7" x14ac:dyDescent="0.3">
      <c r="A40" t="s">
        <v>41</v>
      </c>
      <c r="B40">
        <v>0.55000000000000004</v>
      </c>
      <c r="C40" t="s">
        <v>1</v>
      </c>
      <c r="D40">
        <v>0.5</v>
      </c>
      <c r="E40" s="5" t="s">
        <v>1</v>
      </c>
      <c r="F40">
        <v>0.78</v>
      </c>
      <c r="G40" t="s">
        <v>1</v>
      </c>
    </row>
    <row r="41" spans="1:7" x14ac:dyDescent="0.3">
      <c r="A41" t="s">
        <v>38</v>
      </c>
      <c r="B41">
        <v>0.66</v>
      </c>
      <c r="C41" t="s">
        <v>1</v>
      </c>
      <c r="D41">
        <v>1.1000000000000001</v>
      </c>
      <c r="E41" s="5" t="s">
        <v>186</v>
      </c>
      <c r="F41">
        <v>0.92400000000000004</v>
      </c>
      <c r="G41" t="s">
        <v>2</v>
      </c>
    </row>
    <row r="42" spans="1:7" x14ac:dyDescent="0.3">
      <c r="A42" t="s">
        <v>40</v>
      </c>
      <c r="B42">
        <v>1.2</v>
      </c>
      <c r="C42" t="s">
        <v>185</v>
      </c>
      <c r="D42">
        <v>2.9</v>
      </c>
      <c r="E42" s="5" t="s">
        <v>1</v>
      </c>
      <c r="F42">
        <v>0.8</v>
      </c>
      <c r="G42" t="s">
        <v>1</v>
      </c>
    </row>
    <row r="43" spans="1:7" x14ac:dyDescent="0.3">
      <c r="A43" t="s">
        <v>53</v>
      </c>
      <c r="B43">
        <v>0.5</v>
      </c>
      <c r="C43" t="s">
        <v>1</v>
      </c>
      <c r="D43">
        <v>0.5</v>
      </c>
      <c r="E43" s="5" t="s">
        <v>1</v>
      </c>
      <c r="F43">
        <v>0.77</v>
      </c>
      <c r="G43" t="s">
        <v>1</v>
      </c>
    </row>
    <row r="44" spans="1:7" x14ac:dyDescent="0.3">
      <c r="A44" t="s">
        <v>51</v>
      </c>
      <c r="B44">
        <v>0.54</v>
      </c>
      <c r="C44" t="s">
        <v>1</v>
      </c>
      <c r="D44">
        <v>1.63</v>
      </c>
      <c r="E44" s="5" t="s">
        <v>1</v>
      </c>
      <c r="F44">
        <v>0.7</v>
      </c>
      <c r="G44" t="s">
        <v>1</v>
      </c>
    </row>
    <row r="45" spans="1:7" x14ac:dyDescent="0.3">
      <c r="A45" t="s">
        <v>47</v>
      </c>
      <c r="B45">
        <v>2.2999999999999998</v>
      </c>
      <c r="C45" t="s">
        <v>185</v>
      </c>
      <c r="D45">
        <v>4.84</v>
      </c>
      <c r="E45" s="5" t="s">
        <v>1</v>
      </c>
      <c r="F45">
        <v>0.74</v>
      </c>
      <c r="G45" t="s">
        <v>1</v>
      </c>
    </row>
    <row r="46" spans="1:7" x14ac:dyDescent="0.3">
      <c r="A46" t="s">
        <v>48</v>
      </c>
      <c r="B46">
        <v>0.68</v>
      </c>
      <c r="C46" t="s">
        <v>1</v>
      </c>
      <c r="D46">
        <v>0.78200000000000003</v>
      </c>
      <c r="E46" s="5" t="s">
        <v>2</v>
      </c>
      <c r="F46">
        <v>0.91</v>
      </c>
      <c r="G46" t="s">
        <v>1</v>
      </c>
    </row>
    <row r="47" spans="1:7" x14ac:dyDescent="0.3">
      <c r="A47" t="s">
        <v>52</v>
      </c>
      <c r="B47">
        <v>2.99</v>
      </c>
      <c r="C47" t="s">
        <v>1</v>
      </c>
      <c r="D47">
        <v>11.5</v>
      </c>
      <c r="E47" s="5" t="s">
        <v>1</v>
      </c>
      <c r="F47">
        <v>3.89</v>
      </c>
      <c r="G47" t="s">
        <v>1</v>
      </c>
    </row>
    <row r="48" spans="1:7" x14ac:dyDescent="0.3">
      <c r="A48" t="s">
        <v>67</v>
      </c>
      <c r="B48">
        <v>0.5</v>
      </c>
      <c r="C48" t="s">
        <v>1</v>
      </c>
      <c r="D48">
        <v>0.5</v>
      </c>
      <c r="E48" s="5" t="s">
        <v>1</v>
      </c>
      <c r="F48">
        <v>0.52</v>
      </c>
      <c r="G48" t="s">
        <v>1</v>
      </c>
    </row>
    <row r="49" spans="1:7" x14ac:dyDescent="0.3">
      <c r="A49" t="s">
        <v>45</v>
      </c>
      <c r="B49">
        <v>0.74</v>
      </c>
      <c r="C49" t="s">
        <v>1</v>
      </c>
      <c r="D49">
        <v>0.5</v>
      </c>
      <c r="E49" s="5" t="s">
        <v>1</v>
      </c>
      <c r="F49">
        <v>0.93</v>
      </c>
      <c r="G49" t="s">
        <v>1</v>
      </c>
    </row>
    <row r="50" spans="1:7" x14ac:dyDescent="0.3">
      <c r="A50" t="s">
        <v>50</v>
      </c>
      <c r="B50">
        <v>1.74</v>
      </c>
      <c r="C50" t="s">
        <v>1</v>
      </c>
      <c r="D50">
        <v>4.8499999999999996</v>
      </c>
      <c r="E50" s="5" t="s">
        <v>1</v>
      </c>
      <c r="F50">
        <v>1.6</v>
      </c>
      <c r="G50" t="s">
        <v>185</v>
      </c>
    </row>
    <row r="51" spans="1:7" x14ac:dyDescent="0.3">
      <c r="A51" t="s">
        <v>49</v>
      </c>
      <c r="B51">
        <v>1.03</v>
      </c>
      <c r="C51" t="s">
        <v>1</v>
      </c>
      <c r="D51">
        <v>1.9</v>
      </c>
      <c r="E51" s="5" t="s">
        <v>185</v>
      </c>
      <c r="F51">
        <v>0.83</v>
      </c>
      <c r="G51" t="s">
        <v>1</v>
      </c>
    </row>
    <row r="52" spans="1:7" x14ac:dyDescent="0.3">
      <c r="A52" t="s">
        <v>46</v>
      </c>
      <c r="B52">
        <v>10.6</v>
      </c>
      <c r="C52" t="s">
        <v>1</v>
      </c>
      <c r="D52">
        <v>18.399999999999999</v>
      </c>
      <c r="E52" s="5" t="s">
        <v>1</v>
      </c>
      <c r="F52">
        <v>6.56</v>
      </c>
      <c r="G52" t="s">
        <v>1</v>
      </c>
    </row>
    <row r="53" spans="1:7" x14ac:dyDescent="0.3">
      <c r="A53" t="s">
        <v>58</v>
      </c>
      <c r="B53">
        <v>0.5</v>
      </c>
      <c r="C53" t="s">
        <v>1</v>
      </c>
      <c r="D53">
        <v>0.753</v>
      </c>
      <c r="E53" s="5" t="s">
        <v>2</v>
      </c>
      <c r="F53">
        <v>0.56999999999999995</v>
      </c>
      <c r="G53" t="s">
        <v>1</v>
      </c>
    </row>
    <row r="54" spans="1:7" x14ac:dyDescent="0.3">
      <c r="A54" t="s">
        <v>44</v>
      </c>
      <c r="B54">
        <v>0.8</v>
      </c>
      <c r="C54" t="s">
        <v>185</v>
      </c>
      <c r="D54">
        <v>2.04</v>
      </c>
      <c r="E54" s="5" t="s">
        <v>1</v>
      </c>
      <c r="F54">
        <v>0.86</v>
      </c>
      <c r="G54" t="s">
        <v>1</v>
      </c>
    </row>
    <row r="55" spans="1:7" x14ac:dyDescent="0.3">
      <c r="A55" t="s">
        <v>43</v>
      </c>
      <c r="B55">
        <v>1.1000000000000001</v>
      </c>
      <c r="C55" t="s">
        <v>185</v>
      </c>
      <c r="D55">
        <v>4.5999999999999996</v>
      </c>
      <c r="E55" s="5" t="s">
        <v>1</v>
      </c>
      <c r="F55">
        <v>1.1000000000000001</v>
      </c>
      <c r="G55" t="s">
        <v>186</v>
      </c>
    </row>
    <row r="56" spans="1:7" x14ac:dyDescent="0.3">
      <c r="A56" t="s">
        <v>62</v>
      </c>
      <c r="B56">
        <v>0.76300000000000001</v>
      </c>
      <c r="C56" t="s">
        <v>1</v>
      </c>
      <c r="D56">
        <v>3.28</v>
      </c>
      <c r="E56" s="5" t="s">
        <v>1</v>
      </c>
      <c r="F56">
        <v>1.1000000000000001</v>
      </c>
      <c r="G56" t="s">
        <v>186</v>
      </c>
    </row>
    <row r="57" spans="1:7" x14ac:dyDescent="0.3">
      <c r="A57" t="s">
        <v>66</v>
      </c>
      <c r="B57">
        <v>0.59</v>
      </c>
      <c r="C57" t="s">
        <v>1</v>
      </c>
      <c r="D57">
        <v>0.5</v>
      </c>
      <c r="E57" s="5" t="s">
        <v>1</v>
      </c>
      <c r="F57">
        <v>1</v>
      </c>
      <c r="G57" t="s">
        <v>1</v>
      </c>
    </row>
    <row r="58" spans="1:7" x14ac:dyDescent="0.3">
      <c r="A58" t="s">
        <v>65</v>
      </c>
      <c r="B58">
        <v>1.21</v>
      </c>
      <c r="C58" t="s">
        <v>1</v>
      </c>
      <c r="D58">
        <v>1.44</v>
      </c>
      <c r="E58" s="5" t="s">
        <v>2</v>
      </c>
      <c r="F58">
        <v>0.84</v>
      </c>
      <c r="G58" t="s">
        <v>1</v>
      </c>
    </row>
    <row r="59" spans="1:7" x14ac:dyDescent="0.3">
      <c r="A59" t="s">
        <v>56</v>
      </c>
      <c r="B59">
        <v>0.59</v>
      </c>
      <c r="C59" t="s">
        <v>1</v>
      </c>
      <c r="D59">
        <v>0.5</v>
      </c>
      <c r="E59" s="5" t="s">
        <v>1</v>
      </c>
      <c r="F59">
        <v>0.94</v>
      </c>
      <c r="G59" t="s">
        <v>1</v>
      </c>
    </row>
    <row r="60" spans="1:7" x14ac:dyDescent="0.3">
      <c r="A60" t="s">
        <v>57</v>
      </c>
      <c r="B60">
        <v>0.62</v>
      </c>
      <c r="C60" t="s">
        <v>1</v>
      </c>
      <c r="D60">
        <v>0.5</v>
      </c>
      <c r="E60" s="5" t="s">
        <v>1</v>
      </c>
      <c r="F60">
        <v>1.1000000000000001</v>
      </c>
      <c r="G60" t="s">
        <v>1</v>
      </c>
    </row>
    <row r="61" spans="1:7" x14ac:dyDescent="0.3">
      <c r="A61" t="s">
        <v>64</v>
      </c>
      <c r="B61">
        <v>0.51</v>
      </c>
      <c r="C61" t="s">
        <v>1</v>
      </c>
      <c r="D61">
        <v>0.5</v>
      </c>
      <c r="E61" s="5" t="s">
        <v>1</v>
      </c>
      <c r="F61">
        <v>0.84</v>
      </c>
      <c r="G61" t="s">
        <v>1</v>
      </c>
    </row>
    <row r="62" spans="1:7" x14ac:dyDescent="0.3">
      <c r="A62" t="s">
        <v>61</v>
      </c>
      <c r="B62">
        <v>0.56000000000000005</v>
      </c>
      <c r="C62" t="s">
        <v>1</v>
      </c>
      <c r="D62">
        <v>0.5</v>
      </c>
      <c r="E62" s="5" t="s">
        <v>1</v>
      </c>
      <c r="F62">
        <v>0.9</v>
      </c>
      <c r="G62" t="s">
        <v>1</v>
      </c>
    </row>
    <row r="63" spans="1:7" x14ac:dyDescent="0.3">
      <c r="A63" t="s">
        <v>60</v>
      </c>
      <c r="B63">
        <v>2.7</v>
      </c>
      <c r="C63" t="s">
        <v>185</v>
      </c>
      <c r="D63">
        <v>9.4700000000000006</v>
      </c>
      <c r="E63" s="5" t="s">
        <v>1</v>
      </c>
      <c r="F63">
        <v>4.68</v>
      </c>
      <c r="G63" t="s">
        <v>1</v>
      </c>
    </row>
    <row r="64" spans="1:7" x14ac:dyDescent="0.3">
      <c r="A64" t="s">
        <v>63</v>
      </c>
      <c r="B64">
        <v>1.66</v>
      </c>
      <c r="C64" t="s">
        <v>1</v>
      </c>
      <c r="D64">
        <v>4.18</v>
      </c>
      <c r="E64" s="5" t="s">
        <v>1</v>
      </c>
      <c r="F64">
        <v>2.35</v>
      </c>
      <c r="G64" t="s">
        <v>1</v>
      </c>
    </row>
    <row r="65" spans="1:7" x14ac:dyDescent="0.3">
      <c r="A65" t="s">
        <v>54</v>
      </c>
      <c r="B65">
        <v>0.64</v>
      </c>
      <c r="C65" t="s">
        <v>1</v>
      </c>
      <c r="D65">
        <v>0.5</v>
      </c>
      <c r="E65" s="5" t="s">
        <v>1</v>
      </c>
      <c r="F65">
        <v>1.1000000000000001</v>
      </c>
      <c r="G65" t="s">
        <v>1</v>
      </c>
    </row>
    <row r="66" spans="1:7" x14ac:dyDescent="0.3">
      <c r="A66" t="s">
        <v>55</v>
      </c>
      <c r="B66">
        <v>2.5</v>
      </c>
      <c r="C66" t="s">
        <v>185</v>
      </c>
      <c r="D66">
        <v>3.16</v>
      </c>
      <c r="E66" s="5" t="s">
        <v>1</v>
      </c>
      <c r="F66">
        <v>1.3</v>
      </c>
      <c r="G66" t="s">
        <v>186</v>
      </c>
    </row>
    <row r="67" spans="1:7" x14ac:dyDescent="0.3">
      <c r="A67" t="s">
        <v>59</v>
      </c>
      <c r="B67">
        <v>0.61</v>
      </c>
      <c r="C67" t="s">
        <v>1</v>
      </c>
      <c r="D67">
        <v>1.2</v>
      </c>
      <c r="E67" s="5" t="s">
        <v>186</v>
      </c>
      <c r="F67">
        <v>0.99</v>
      </c>
      <c r="G67" t="s">
        <v>1</v>
      </c>
    </row>
    <row r="68" spans="1:7" x14ac:dyDescent="0.3">
      <c r="A68" t="s">
        <v>71</v>
      </c>
      <c r="B68">
        <v>0.55000000000000004</v>
      </c>
      <c r="C68" t="s">
        <v>1</v>
      </c>
      <c r="D68">
        <v>0.5</v>
      </c>
      <c r="E68" s="5" t="s">
        <v>1</v>
      </c>
      <c r="F68">
        <v>0.97</v>
      </c>
      <c r="G68" t="s">
        <v>1</v>
      </c>
    </row>
    <row r="69" spans="1:7" x14ac:dyDescent="0.3">
      <c r="A69" t="s">
        <v>70</v>
      </c>
      <c r="B69">
        <v>0.53</v>
      </c>
      <c r="C69" t="s">
        <v>1</v>
      </c>
      <c r="D69">
        <v>0.5</v>
      </c>
      <c r="E69" s="5" t="s">
        <v>1</v>
      </c>
      <c r="F69">
        <v>0.8</v>
      </c>
      <c r="G69" t="s">
        <v>1</v>
      </c>
    </row>
    <row r="70" spans="1:7" x14ac:dyDescent="0.3">
      <c r="A70" t="s">
        <v>69</v>
      </c>
      <c r="B70">
        <v>0.61</v>
      </c>
      <c r="C70" t="s">
        <v>1</v>
      </c>
      <c r="D70">
        <v>0.5</v>
      </c>
      <c r="E70" s="5" t="s">
        <v>1</v>
      </c>
      <c r="F70">
        <v>0.9</v>
      </c>
      <c r="G70" t="s">
        <v>1</v>
      </c>
    </row>
    <row r="71" spans="1:7" x14ac:dyDescent="0.3">
      <c r="A71" t="s">
        <v>72</v>
      </c>
      <c r="B71">
        <v>0.57999999999999996</v>
      </c>
      <c r="C71" t="s">
        <v>1</v>
      </c>
      <c r="D71">
        <v>0.5</v>
      </c>
      <c r="E71" s="5" t="s">
        <v>1</v>
      </c>
      <c r="F71">
        <v>0.76</v>
      </c>
      <c r="G71" t="s">
        <v>1</v>
      </c>
    </row>
    <row r="72" spans="1:7" x14ac:dyDescent="0.3">
      <c r="A72" t="s">
        <v>68</v>
      </c>
      <c r="B72">
        <v>0.96</v>
      </c>
      <c r="C72" t="s">
        <v>185</v>
      </c>
      <c r="D72">
        <v>0.79</v>
      </c>
      <c r="E72" s="5" t="s">
        <v>186</v>
      </c>
      <c r="F72">
        <v>0.69</v>
      </c>
      <c r="G72" t="s">
        <v>1</v>
      </c>
    </row>
    <row r="73" spans="1:7" x14ac:dyDescent="0.3">
      <c r="A73" t="s">
        <v>86</v>
      </c>
      <c r="B73">
        <v>0.5</v>
      </c>
      <c r="C73" t="s">
        <v>1</v>
      </c>
      <c r="D73">
        <v>0.5</v>
      </c>
      <c r="E73" s="5" t="s">
        <v>1</v>
      </c>
      <c r="F73">
        <v>0.65</v>
      </c>
      <c r="G73" t="s">
        <v>1</v>
      </c>
    </row>
    <row r="74" spans="1:7" x14ac:dyDescent="0.3">
      <c r="A74" t="s">
        <v>84</v>
      </c>
      <c r="B74">
        <v>0.5</v>
      </c>
      <c r="C74" t="s">
        <v>1</v>
      </c>
      <c r="D74">
        <v>0.5</v>
      </c>
      <c r="E74" s="5" t="s">
        <v>1</v>
      </c>
      <c r="F74">
        <v>0.51</v>
      </c>
      <c r="G74" t="s">
        <v>1</v>
      </c>
    </row>
    <row r="75" spans="1:7" x14ac:dyDescent="0.3">
      <c r="A75" t="s">
        <v>85</v>
      </c>
      <c r="B75">
        <v>0.5</v>
      </c>
      <c r="C75" t="s">
        <v>1</v>
      </c>
      <c r="D75">
        <v>0.5</v>
      </c>
      <c r="E75" s="5" t="s">
        <v>1</v>
      </c>
      <c r="F75">
        <v>1.3</v>
      </c>
      <c r="G75" t="s">
        <v>1</v>
      </c>
    </row>
    <row r="76" spans="1:7" x14ac:dyDescent="0.3">
      <c r="A76" t="s">
        <v>83</v>
      </c>
      <c r="B76">
        <v>0.51</v>
      </c>
      <c r="C76" t="s">
        <v>1</v>
      </c>
      <c r="D76">
        <v>0.5</v>
      </c>
      <c r="E76" s="5" t="s">
        <v>1</v>
      </c>
      <c r="F76">
        <v>1.6</v>
      </c>
      <c r="G76" t="s">
        <v>1</v>
      </c>
    </row>
    <row r="77" spans="1:7" x14ac:dyDescent="0.3">
      <c r="A77" t="s">
        <v>82</v>
      </c>
      <c r="B77">
        <v>1.75</v>
      </c>
      <c r="C77" t="s">
        <v>1</v>
      </c>
      <c r="D77">
        <v>5.6</v>
      </c>
      <c r="E77" s="5" t="s">
        <v>1</v>
      </c>
      <c r="F77">
        <v>1.4</v>
      </c>
      <c r="G77" t="s">
        <v>1</v>
      </c>
    </row>
    <row r="78" spans="1:7" x14ac:dyDescent="0.3">
      <c r="A78" t="s">
        <v>78</v>
      </c>
      <c r="B78">
        <v>0.5</v>
      </c>
      <c r="C78" t="s">
        <v>1</v>
      </c>
      <c r="D78">
        <v>0.5</v>
      </c>
      <c r="E78" s="5" t="s">
        <v>1</v>
      </c>
      <c r="F78">
        <v>1.4</v>
      </c>
      <c r="G78" t="s">
        <v>1</v>
      </c>
    </row>
    <row r="79" spans="1:7" x14ac:dyDescent="0.3">
      <c r="A79" t="s">
        <v>75</v>
      </c>
      <c r="B79">
        <v>0.56000000000000005</v>
      </c>
      <c r="C79" t="s">
        <v>1</v>
      </c>
      <c r="D79">
        <v>1.53</v>
      </c>
      <c r="E79" s="5" t="s">
        <v>2</v>
      </c>
      <c r="F79">
        <v>1.7</v>
      </c>
      <c r="G79" t="s">
        <v>1</v>
      </c>
    </row>
    <row r="80" spans="1:7" x14ac:dyDescent="0.3">
      <c r="A80" t="s">
        <v>79</v>
      </c>
      <c r="B80">
        <v>0.52</v>
      </c>
      <c r="C80" t="s">
        <v>1</v>
      </c>
      <c r="D80">
        <v>0.5</v>
      </c>
      <c r="E80" s="5" t="s">
        <v>1</v>
      </c>
      <c r="F80">
        <v>1.5</v>
      </c>
      <c r="G80" t="s">
        <v>1</v>
      </c>
    </row>
    <row r="81" spans="1:7" x14ac:dyDescent="0.3">
      <c r="A81" t="s">
        <v>97</v>
      </c>
      <c r="B81">
        <v>0.5</v>
      </c>
      <c r="C81" t="s">
        <v>1</v>
      </c>
      <c r="D81">
        <v>0.5</v>
      </c>
      <c r="E81" s="5" t="s">
        <v>1</v>
      </c>
      <c r="F81">
        <v>1.1000000000000001</v>
      </c>
      <c r="G81" t="s">
        <v>1</v>
      </c>
    </row>
    <row r="82" spans="1:7" x14ac:dyDescent="0.3">
      <c r="A82" t="s">
        <v>81</v>
      </c>
      <c r="B82">
        <v>0.5</v>
      </c>
      <c r="C82" t="s">
        <v>1</v>
      </c>
      <c r="D82">
        <v>0.82599999999999996</v>
      </c>
      <c r="E82" s="5" t="s">
        <v>2</v>
      </c>
      <c r="F82">
        <v>1.4</v>
      </c>
      <c r="G82" t="s">
        <v>1</v>
      </c>
    </row>
    <row r="83" spans="1:7" x14ac:dyDescent="0.3">
      <c r="A83" t="s">
        <v>80</v>
      </c>
      <c r="B83">
        <v>1.7</v>
      </c>
      <c r="C83" t="s">
        <v>185</v>
      </c>
      <c r="D83">
        <v>4.92</v>
      </c>
      <c r="E83" s="5" t="s">
        <v>1</v>
      </c>
      <c r="F83">
        <v>4.21</v>
      </c>
      <c r="G83" t="s">
        <v>1</v>
      </c>
    </row>
    <row r="84" spans="1:7" x14ac:dyDescent="0.3">
      <c r="A84" t="s">
        <v>74</v>
      </c>
      <c r="B84">
        <v>0.84</v>
      </c>
      <c r="C84" t="s">
        <v>1</v>
      </c>
      <c r="D84">
        <v>2.2799999999999998</v>
      </c>
      <c r="E84" s="5" t="s">
        <v>2</v>
      </c>
      <c r="F84">
        <v>1.4</v>
      </c>
      <c r="G84" t="s">
        <v>1</v>
      </c>
    </row>
    <row r="85" spans="1:7" x14ac:dyDescent="0.3">
      <c r="A85" t="s">
        <v>93</v>
      </c>
      <c r="B85">
        <v>0.5</v>
      </c>
      <c r="C85" t="s">
        <v>1</v>
      </c>
      <c r="D85">
        <v>0.5</v>
      </c>
      <c r="E85" s="5" t="s">
        <v>1</v>
      </c>
      <c r="F85">
        <v>1</v>
      </c>
      <c r="G85" t="s">
        <v>1</v>
      </c>
    </row>
    <row r="86" spans="1:7" x14ac:dyDescent="0.3">
      <c r="A86" t="s">
        <v>77</v>
      </c>
      <c r="B86">
        <v>1.2</v>
      </c>
      <c r="C86" t="s">
        <v>185</v>
      </c>
      <c r="D86">
        <v>3.27</v>
      </c>
      <c r="E86" s="5" t="s">
        <v>1</v>
      </c>
      <c r="F86">
        <v>1.1000000000000001</v>
      </c>
      <c r="G86" t="s">
        <v>1</v>
      </c>
    </row>
    <row r="87" spans="1:7" x14ac:dyDescent="0.3">
      <c r="A87" t="s">
        <v>76</v>
      </c>
      <c r="B87">
        <v>0.5</v>
      </c>
      <c r="C87" t="s">
        <v>1</v>
      </c>
      <c r="D87">
        <v>0.55000000000000004</v>
      </c>
      <c r="E87" s="5" t="s">
        <v>186</v>
      </c>
      <c r="F87">
        <v>1.2</v>
      </c>
      <c r="G87" t="s">
        <v>1</v>
      </c>
    </row>
    <row r="88" spans="1:7" x14ac:dyDescent="0.3">
      <c r="A88" t="s">
        <v>91</v>
      </c>
      <c r="B88">
        <v>1.78</v>
      </c>
      <c r="C88" t="s">
        <v>1</v>
      </c>
      <c r="D88">
        <v>4.9400000000000004</v>
      </c>
      <c r="E88" s="5" t="s">
        <v>1</v>
      </c>
      <c r="F88">
        <v>2.5</v>
      </c>
      <c r="G88" t="s">
        <v>185</v>
      </c>
    </row>
    <row r="89" spans="1:7" x14ac:dyDescent="0.3">
      <c r="A89" t="s">
        <v>73</v>
      </c>
      <c r="B89">
        <v>0.53</v>
      </c>
      <c r="C89" t="s">
        <v>1</v>
      </c>
      <c r="D89">
        <v>0.5</v>
      </c>
      <c r="E89" s="5" t="s">
        <v>1</v>
      </c>
      <c r="F89">
        <v>1.5</v>
      </c>
      <c r="G89" t="s">
        <v>1</v>
      </c>
    </row>
    <row r="90" spans="1:7" x14ac:dyDescent="0.3">
      <c r="A90" t="s">
        <v>92</v>
      </c>
      <c r="B90">
        <v>0.5</v>
      </c>
      <c r="C90" t="s">
        <v>1</v>
      </c>
      <c r="D90">
        <v>0.5</v>
      </c>
      <c r="E90" s="5" t="s">
        <v>1</v>
      </c>
      <c r="F90">
        <v>0.93</v>
      </c>
      <c r="G90" t="s">
        <v>1</v>
      </c>
    </row>
    <row r="91" spans="1:7" x14ac:dyDescent="0.3">
      <c r="A91" t="s">
        <v>96</v>
      </c>
      <c r="B91">
        <v>0.5</v>
      </c>
      <c r="C91" t="s">
        <v>1</v>
      </c>
      <c r="D91">
        <v>0.5</v>
      </c>
      <c r="E91" s="5" t="s">
        <v>1</v>
      </c>
      <c r="F91">
        <v>0.94</v>
      </c>
      <c r="G91" t="s">
        <v>1</v>
      </c>
    </row>
    <row r="92" spans="1:7" x14ac:dyDescent="0.3">
      <c r="A92" t="s">
        <v>90</v>
      </c>
      <c r="B92">
        <v>0.59</v>
      </c>
      <c r="C92" t="s">
        <v>1</v>
      </c>
      <c r="D92">
        <v>0.5</v>
      </c>
      <c r="E92" s="5" t="s">
        <v>1</v>
      </c>
      <c r="F92">
        <v>1.2</v>
      </c>
      <c r="G92" t="s">
        <v>1</v>
      </c>
    </row>
    <row r="93" spans="1:7" x14ac:dyDescent="0.3">
      <c r="A93" t="s">
        <v>89</v>
      </c>
      <c r="B93">
        <v>0.55000000000000004</v>
      </c>
      <c r="C93" t="s">
        <v>1</v>
      </c>
      <c r="D93">
        <v>0.5</v>
      </c>
      <c r="E93" s="5" t="s">
        <v>1</v>
      </c>
      <c r="F93">
        <v>1.2</v>
      </c>
      <c r="G93" t="s">
        <v>1</v>
      </c>
    </row>
    <row r="94" spans="1:7" x14ac:dyDescent="0.3">
      <c r="A94" t="s">
        <v>99</v>
      </c>
      <c r="B94">
        <v>0.67</v>
      </c>
      <c r="C94" t="s">
        <v>1</v>
      </c>
      <c r="D94">
        <v>0.5</v>
      </c>
      <c r="E94" s="5" t="s">
        <v>1</v>
      </c>
      <c r="F94">
        <v>1.2</v>
      </c>
      <c r="G94" t="s">
        <v>1</v>
      </c>
    </row>
    <row r="95" spans="1:7" x14ac:dyDescent="0.3">
      <c r="A95" t="s">
        <v>88</v>
      </c>
      <c r="B95">
        <v>0.56000000000000005</v>
      </c>
      <c r="C95" t="s">
        <v>1</v>
      </c>
      <c r="D95">
        <v>0.5</v>
      </c>
      <c r="E95" s="5" t="s">
        <v>1</v>
      </c>
      <c r="F95">
        <v>1.2</v>
      </c>
      <c r="G95" t="s">
        <v>1</v>
      </c>
    </row>
    <row r="96" spans="1:7" x14ac:dyDescent="0.3">
      <c r="A96" t="s">
        <v>95</v>
      </c>
      <c r="B96">
        <v>1.4</v>
      </c>
      <c r="C96" t="s">
        <v>1</v>
      </c>
      <c r="D96">
        <v>3.03</v>
      </c>
      <c r="E96" s="5" t="s">
        <v>1</v>
      </c>
      <c r="F96">
        <v>1.7</v>
      </c>
      <c r="G96" t="s">
        <v>185</v>
      </c>
    </row>
    <row r="97" spans="1:7" x14ac:dyDescent="0.3">
      <c r="A97" t="s">
        <v>98</v>
      </c>
      <c r="B97">
        <v>0.62</v>
      </c>
      <c r="C97" t="s">
        <v>1</v>
      </c>
      <c r="D97">
        <v>0.5</v>
      </c>
      <c r="E97" s="5" t="s">
        <v>1</v>
      </c>
      <c r="F97">
        <v>1.3</v>
      </c>
      <c r="G97" t="s">
        <v>1</v>
      </c>
    </row>
    <row r="98" spans="1:7" x14ac:dyDescent="0.3">
      <c r="A98" t="s">
        <v>94</v>
      </c>
      <c r="B98">
        <v>0.6</v>
      </c>
      <c r="C98" t="s">
        <v>1</v>
      </c>
      <c r="D98">
        <v>0.5</v>
      </c>
      <c r="E98" s="5" t="s">
        <v>1</v>
      </c>
      <c r="F98">
        <v>1.1000000000000001</v>
      </c>
      <c r="G98" t="s">
        <v>1</v>
      </c>
    </row>
    <row r="99" spans="1:7" x14ac:dyDescent="0.3">
      <c r="A99" t="s">
        <v>87</v>
      </c>
      <c r="B99">
        <v>0.57999999999999996</v>
      </c>
      <c r="C99" t="s">
        <v>1</v>
      </c>
      <c r="D99">
        <v>1.2</v>
      </c>
      <c r="E99" s="5" t="s">
        <v>186</v>
      </c>
      <c r="F99">
        <v>1</v>
      </c>
      <c r="G99" t="s">
        <v>1</v>
      </c>
    </row>
    <row r="100" spans="1:7" x14ac:dyDescent="0.3">
      <c r="A100" t="s">
        <v>101</v>
      </c>
      <c r="B100">
        <v>0.57999999999999996</v>
      </c>
      <c r="C100" t="s">
        <v>1</v>
      </c>
      <c r="D100">
        <v>0.5</v>
      </c>
      <c r="E100" s="5" t="s">
        <v>1</v>
      </c>
      <c r="F100">
        <v>1.1000000000000001</v>
      </c>
      <c r="G100" t="s">
        <v>1</v>
      </c>
    </row>
    <row r="101" spans="1:7" x14ac:dyDescent="0.3">
      <c r="A101" t="s">
        <v>100</v>
      </c>
      <c r="B101">
        <v>0.6</v>
      </c>
      <c r="C101" t="s">
        <v>1</v>
      </c>
      <c r="D101">
        <v>0.5</v>
      </c>
      <c r="E101" s="5" t="s">
        <v>1</v>
      </c>
      <c r="F101">
        <v>1</v>
      </c>
      <c r="G101" t="s">
        <v>1</v>
      </c>
    </row>
    <row r="102" spans="1:7" x14ac:dyDescent="0.3">
      <c r="A102" t="s">
        <v>123</v>
      </c>
      <c r="B102">
        <v>0.5</v>
      </c>
      <c r="C102" t="s">
        <v>1</v>
      </c>
      <c r="D102">
        <v>0.5</v>
      </c>
      <c r="E102" s="5" t="s">
        <v>1</v>
      </c>
      <c r="F102">
        <v>0.76</v>
      </c>
      <c r="G102" t="s">
        <v>1</v>
      </c>
    </row>
    <row r="103" spans="1:7" x14ac:dyDescent="0.3">
      <c r="A103" t="s">
        <v>121</v>
      </c>
      <c r="B103">
        <v>0.5</v>
      </c>
      <c r="C103" t="s">
        <v>1</v>
      </c>
      <c r="D103">
        <v>0.5</v>
      </c>
      <c r="E103" s="5" t="s">
        <v>1</v>
      </c>
      <c r="F103">
        <v>0.55000000000000004</v>
      </c>
      <c r="G103" t="s">
        <v>1</v>
      </c>
    </row>
    <row r="104" spans="1:7" x14ac:dyDescent="0.3">
      <c r="A104" t="s">
        <v>120</v>
      </c>
      <c r="B104">
        <v>0.5</v>
      </c>
      <c r="C104" t="s">
        <v>1</v>
      </c>
      <c r="D104">
        <v>0.5</v>
      </c>
      <c r="E104" s="5" t="s">
        <v>1</v>
      </c>
      <c r="F104">
        <v>0.61</v>
      </c>
      <c r="G104" t="s">
        <v>1</v>
      </c>
    </row>
    <row r="105" spans="1:7" x14ac:dyDescent="0.3">
      <c r="A105" t="s">
        <v>110</v>
      </c>
      <c r="B105">
        <v>0.5</v>
      </c>
      <c r="C105" t="s">
        <v>1</v>
      </c>
      <c r="D105">
        <v>0.77</v>
      </c>
      <c r="E105" s="5" t="s">
        <v>2</v>
      </c>
      <c r="F105">
        <v>0.6</v>
      </c>
      <c r="G105" t="s">
        <v>1</v>
      </c>
    </row>
    <row r="106" spans="1:7" x14ac:dyDescent="0.3">
      <c r="A106" t="s">
        <v>116</v>
      </c>
      <c r="B106">
        <v>0.5</v>
      </c>
      <c r="C106" t="s">
        <v>1</v>
      </c>
      <c r="D106">
        <v>0.5</v>
      </c>
      <c r="E106" s="5" t="s">
        <v>1</v>
      </c>
      <c r="F106">
        <v>0.62</v>
      </c>
      <c r="G106" t="s">
        <v>1</v>
      </c>
    </row>
    <row r="107" spans="1:7" x14ac:dyDescent="0.3">
      <c r="A107" t="s">
        <v>119</v>
      </c>
      <c r="B107">
        <v>0.5</v>
      </c>
      <c r="C107" t="s">
        <v>1</v>
      </c>
      <c r="D107">
        <v>0.5</v>
      </c>
      <c r="E107" s="5" t="s">
        <v>1</v>
      </c>
      <c r="F107">
        <v>0.76</v>
      </c>
      <c r="G107" t="s">
        <v>1</v>
      </c>
    </row>
    <row r="108" spans="1:7" x14ac:dyDescent="0.3">
      <c r="A108" t="s">
        <v>109</v>
      </c>
      <c r="B108">
        <v>0.5</v>
      </c>
      <c r="C108" t="s">
        <v>1</v>
      </c>
      <c r="D108">
        <v>1.52</v>
      </c>
      <c r="E108" s="5" t="s">
        <v>2</v>
      </c>
      <c r="F108">
        <v>2.2000000000000002</v>
      </c>
      <c r="G108" t="s">
        <v>2</v>
      </c>
    </row>
    <row r="109" spans="1:7" x14ac:dyDescent="0.3">
      <c r="A109" t="s">
        <v>115</v>
      </c>
      <c r="B109">
        <v>0.5</v>
      </c>
      <c r="C109" t="s">
        <v>1</v>
      </c>
      <c r="D109">
        <v>0.5</v>
      </c>
      <c r="E109" s="5" t="s">
        <v>1</v>
      </c>
      <c r="F109">
        <v>0.75</v>
      </c>
      <c r="G109" t="s">
        <v>1</v>
      </c>
    </row>
    <row r="110" spans="1:7" x14ac:dyDescent="0.3">
      <c r="A110" t="s">
        <v>118</v>
      </c>
      <c r="B110">
        <v>1.1100000000000001</v>
      </c>
      <c r="C110" t="s">
        <v>1</v>
      </c>
      <c r="D110">
        <v>3.77</v>
      </c>
      <c r="E110" s="5" t="s">
        <v>1</v>
      </c>
      <c r="F110">
        <v>3.94</v>
      </c>
      <c r="G110" t="s">
        <v>1</v>
      </c>
    </row>
    <row r="111" spans="1:7" x14ac:dyDescent="0.3">
      <c r="A111" t="s">
        <v>108</v>
      </c>
      <c r="B111">
        <v>0.5</v>
      </c>
      <c r="C111" t="s">
        <v>1</v>
      </c>
      <c r="D111">
        <v>0.5</v>
      </c>
      <c r="E111" s="5" t="s">
        <v>1</v>
      </c>
      <c r="F111">
        <v>0.93</v>
      </c>
      <c r="G111" t="s">
        <v>1</v>
      </c>
    </row>
    <row r="112" spans="1:7" x14ac:dyDescent="0.3">
      <c r="A112" t="s">
        <v>112</v>
      </c>
      <c r="B112">
        <v>0.5</v>
      </c>
      <c r="C112" t="s">
        <v>1</v>
      </c>
      <c r="D112">
        <v>0.5</v>
      </c>
      <c r="E112" s="5" t="s">
        <v>1</v>
      </c>
      <c r="F112">
        <v>0.85</v>
      </c>
      <c r="G112" t="s">
        <v>1</v>
      </c>
    </row>
    <row r="113" spans="1:7" x14ac:dyDescent="0.3">
      <c r="A113" t="s">
        <v>105</v>
      </c>
      <c r="B113">
        <v>0.5</v>
      </c>
      <c r="C113" t="s">
        <v>1</v>
      </c>
      <c r="D113">
        <v>0.5</v>
      </c>
      <c r="E113" s="5" t="s">
        <v>1</v>
      </c>
      <c r="F113">
        <v>0.84</v>
      </c>
      <c r="G113" t="s">
        <v>1</v>
      </c>
    </row>
    <row r="114" spans="1:7" x14ac:dyDescent="0.3">
      <c r="A114" t="s">
        <v>114</v>
      </c>
      <c r="B114">
        <v>0.5</v>
      </c>
      <c r="C114" t="s">
        <v>1</v>
      </c>
      <c r="D114">
        <v>0.5</v>
      </c>
      <c r="E114" s="5" t="s">
        <v>1</v>
      </c>
      <c r="F114">
        <v>0.92</v>
      </c>
      <c r="G114" t="s">
        <v>1</v>
      </c>
    </row>
    <row r="115" spans="1:7" x14ac:dyDescent="0.3">
      <c r="A115" t="s">
        <v>106</v>
      </c>
      <c r="B115">
        <v>0.51</v>
      </c>
      <c r="C115" t="s">
        <v>186</v>
      </c>
      <c r="D115">
        <v>1.31</v>
      </c>
      <c r="E115" s="5" t="s">
        <v>2</v>
      </c>
      <c r="F115">
        <v>0.9</v>
      </c>
      <c r="G115" t="s">
        <v>1</v>
      </c>
    </row>
    <row r="116" spans="1:7" x14ac:dyDescent="0.3">
      <c r="A116" t="s">
        <v>107</v>
      </c>
      <c r="B116">
        <v>0.5</v>
      </c>
      <c r="C116" t="s">
        <v>1</v>
      </c>
      <c r="D116">
        <v>0.5</v>
      </c>
      <c r="E116" s="5" t="s">
        <v>1</v>
      </c>
      <c r="F116">
        <v>0.84</v>
      </c>
      <c r="G116" t="s">
        <v>1</v>
      </c>
    </row>
    <row r="117" spans="1:7" x14ac:dyDescent="0.3">
      <c r="A117" t="s">
        <v>130</v>
      </c>
      <c r="B117">
        <v>0.5</v>
      </c>
      <c r="C117" t="s">
        <v>1</v>
      </c>
      <c r="D117">
        <v>0.5</v>
      </c>
      <c r="E117" s="5" t="s">
        <v>1</v>
      </c>
      <c r="F117">
        <v>0.7</v>
      </c>
      <c r="G117" t="s">
        <v>1</v>
      </c>
    </row>
    <row r="118" spans="1:7" x14ac:dyDescent="0.3">
      <c r="A118" t="s">
        <v>117</v>
      </c>
      <c r="B118">
        <v>0.5</v>
      </c>
      <c r="C118" t="s">
        <v>1</v>
      </c>
      <c r="D118">
        <v>0.5</v>
      </c>
      <c r="E118" s="5" t="s">
        <v>1</v>
      </c>
      <c r="F118">
        <v>0.72</v>
      </c>
      <c r="G118" t="s">
        <v>1</v>
      </c>
    </row>
    <row r="119" spans="1:7" x14ac:dyDescent="0.3">
      <c r="A119" t="s">
        <v>127</v>
      </c>
      <c r="B119">
        <v>0.5</v>
      </c>
      <c r="C119" t="s">
        <v>1</v>
      </c>
      <c r="D119">
        <v>0.5</v>
      </c>
      <c r="E119" s="5" t="s">
        <v>1</v>
      </c>
      <c r="F119">
        <v>0.62</v>
      </c>
      <c r="G119" t="s">
        <v>1</v>
      </c>
    </row>
    <row r="120" spans="1:7" x14ac:dyDescent="0.3">
      <c r="A120" t="s">
        <v>122</v>
      </c>
      <c r="B120">
        <v>1.35</v>
      </c>
      <c r="C120" t="s">
        <v>1</v>
      </c>
      <c r="D120">
        <v>3.86</v>
      </c>
      <c r="E120" s="5" t="s">
        <v>1</v>
      </c>
      <c r="F120">
        <v>4.66</v>
      </c>
      <c r="G120" t="s">
        <v>1</v>
      </c>
    </row>
    <row r="121" spans="1:7" x14ac:dyDescent="0.3">
      <c r="A121" t="s">
        <v>113</v>
      </c>
      <c r="B121">
        <v>0.5</v>
      </c>
      <c r="C121" t="s">
        <v>1</v>
      </c>
      <c r="D121">
        <v>0.83499999999999996</v>
      </c>
      <c r="E121" s="5" t="s">
        <v>2</v>
      </c>
      <c r="F121">
        <v>0.86</v>
      </c>
      <c r="G121" t="s">
        <v>1</v>
      </c>
    </row>
    <row r="122" spans="1:7" x14ac:dyDescent="0.3">
      <c r="A122" t="s">
        <v>104</v>
      </c>
      <c r="B122">
        <v>0.5</v>
      </c>
      <c r="C122" t="s">
        <v>1</v>
      </c>
      <c r="D122">
        <v>0.5</v>
      </c>
      <c r="E122" s="5" t="s">
        <v>1</v>
      </c>
      <c r="F122">
        <v>0.88</v>
      </c>
      <c r="G122" t="s">
        <v>1</v>
      </c>
    </row>
    <row r="123" spans="1:7" x14ac:dyDescent="0.3">
      <c r="A123" t="s">
        <v>111</v>
      </c>
      <c r="B123">
        <v>0.5</v>
      </c>
      <c r="C123" t="s">
        <v>1</v>
      </c>
      <c r="D123">
        <v>0.5</v>
      </c>
      <c r="E123" s="5" t="s">
        <v>1</v>
      </c>
      <c r="F123">
        <v>0.84</v>
      </c>
      <c r="G123" t="s">
        <v>1</v>
      </c>
    </row>
    <row r="124" spans="1:7" x14ac:dyDescent="0.3">
      <c r="A124" t="s">
        <v>129</v>
      </c>
      <c r="B124">
        <v>0.5</v>
      </c>
      <c r="C124" t="s">
        <v>1</v>
      </c>
      <c r="D124">
        <v>0.5</v>
      </c>
      <c r="E124" s="5" t="s">
        <v>1</v>
      </c>
      <c r="F124">
        <v>0.62</v>
      </c>
      <c r="G124" t="s">
        <v>1</v>
      </c>
    </row>
    <row r="125" spans="1:7" x14ac:dyDescent="0.3">
      <c r="A125" t="s">
        <v>103</v>
      </c>
      <c r="B125">
        <v>1.7</v>
      </c>
      <c r="C125" t="s">
        <v>185</v>
      </c>
      <c r="D125">
        <v>4.32</v>
      </c>
      <c r="E125" s="5" t="s">
        <v>1</v>
      </c>
      <c r="F125">
        <v>3.5</v>
      </c>
      <c r="G125" t="s">
        <v>185</v>
      </c>
    </row>
    <row r="126" spans="1:7" x14ac:dyDescent="0.3">
      <c r="A126" t="s">
        <v>125</v>
      </c>
      <c r="B126">
        <v>0.5</v>
      </c>
      <c r="C126" t="s">
        <v>1</v>
      </c>
      <c r="D126">
        <v>0.5</v>
      </c>
      <c r="E126" s="5" t="s">
        <v>1</v>
      </c>
      <c r="F126">
        <v>0.55000000000000004</v>
      </c>
      <c r="G126" t="s">
        <v>1</v>
      </c>
    </row>
    <row r="127" spans="1:7" x14ac:dyDescent="0.3">
      <c r="A127" t="s">
        <v>102</v>
      </c>
      <c r="B127">
        <v>0.5</v>
      </c>
      <c r="C127" t="s">
        <v>1</v>
      </c>
      <c r="D127">
        <v>0.5</v>
      </c>
      <c r="E127" s="5" t="s">
        <v>1</v>
      </c>
      <c r="F127">
        <v>0.65</v>
      </c>
      <c r="G127" t="s">
        <v>1</v>
      </c>
    </row>
    <row r="128" spans="1:7" x14ac:dyDescent="0.3">
      <c r="A128" t="s">
        <v>126</v>
      </c>
      <c r="B128">
        <v>0.5</v>
      </c>
      <c r="C128" t="s">
        <v>1</v>
      </c>
      <c r="D128">
        <v>0.5</v>
      </c>
      <c r="E128" s="5" t="s">
        <v>1</v>
      </c>
      <c r="F128">
        <v>0.55000000000000004</v>
      </c>
      <c r="G128" t="s">
        <v>1</v>
      </c>
    </row>
    <row r="129" spans="1:7" x14ac:dyDescent="0.3">
      <c r="A129" t="s">
        <v>128</v>
      </c>
      <c r="B129">
        <v>0.5</v>
      </c>
      <c r="C129" t="s">
        <v>1</v>
      </c>
      <c r="D129">
        <v>0.5</v>
      </c>
      <c r="E129" s="5" t="s">
        <v>1</v>
      </c>
      <c r="F129">
        <v>0.54</v>
      </c>
      <c r="G129" t="s">
        <v>1</v>
      </c>
    </row>
    <row r="130" spans="1:7" x14ac:dyDescent="0.3">
      <c r="A130" t="s">
        <v>131</v>
      </c>
      <c r="B130">
        <v>0.5</v>
      </c>
      <c r="C130" t="s">
        <v>1</v>
      </c>
      <c r="D130">
        <v>0.5</v>
      </c>
      <c r="E130" s="5" t="s">
        <v>1</v>
      </c>
      <c r="F130">
        <v>0.63</v>
      </c>
      <c r="G130" t="s">
        <v>1</v>
      </c>
    </row>
    <row r="131" spans="1:7" x14ac:dyDescent="0.3">
      <c r="A131" t="s">
        <v>124</v>
      </c>
      <c r="B131">
        <v>0.52</v>
      </c>
      <c r="C131" t="s">
        <v>1</v>
      </c>
      <c r="D131">
        <v>0.59899999999999998</v>
      </c>
      <c r="E131" s="5" t="s">
        <v>1</v>
      </c>
      <c r="F131">
        <v>0.8</v>
      </c>
      <c r="G131" t="s">
        <v>1</v>
      </c>
    </row>
    <row r="132" spans="1:7" x14ac:dyDescent="0.3">
      <c r="A132" t="s">
        <v>132</v>
      </c>
      <c r="B132">
        <v>0.5</v>
      </c>
      <c r="C132" t="s">
        <v>1</v>
      </c>
      <c r="D132">
        <v>0.5</v>
      </c>
      <c r="E132" s="5" t="s">
        <v>1</v>
      </c>
      <c r="F132">
        <v>0.56000000000000005</v>
      </c>
      <c r="G132" t="s">
        <v>1</v>
      </c>
    </row>
    <row r="133" spans="1:7" x14ac:dyDescent="0.3">
      <c r="A133" t="s">
        <v>149</v>
      </c>
      <c r="B133">
        <v>0.5</v>
      </c>
      <c r="C133" t="s">
        <v>1</v>
      </c>
      <c r="D133">
        <v>0.5</v>
      </c>
      <c r="E133" s="5" t="s">
        <v>1</v>
      </c>
      <c r="F133">
        <v>0.59</v>
      </c>
      <c r="G133" t="s">
        <v>1</v>
      </c>
    </row>
    <row r="134" spans="1:7" x14ac:dyDescent="0.3">
      <c r="A134" t="s">
        <v>141</v>
      </c>
      <c r="B134">
        <v>0.5</v>
      </c>
      <c r="C134" t="s">
        <v>1</v>
      </c>
      <c r="D134">
        <v>0.63300000000000001</v>
      </c>
      <c r="E134" s="5" t="s">
        <v>2</v>
      </c>
      <c r="F134">
        <v>0.56999999999999995</v>
      </c>
      <c r="G134" t="s">
        <v>1</v>
      </c>
    </row>
    <row r="135" spans="1:7" x14ac:dyDescent="0.3">
      <c r="A135" t="s">
        <v>146</v>
      </c>
      <c r="B135">
        <v>0.5</v>
      </c>
      <c r="C135" t="s">
        <v>1</v>
      </c>
      <c r="D135">
        <v>0.5</v>
      </c>
      <c r="E135" s="5" t="s">
        <v>1</v>
      </c>
      <c r="F135">
        <v>0.53</v>
      </c>
      <c r="G135" t="s">
        <v>1</v>
      </c>
    </row>
    <row r="136" spans="1:7" x14ac:dyDescent="0.3">
      <c r="A136" t="s">
        <v>138</v>
      </c>
      <c r="B136">
        <v>0.5</v>
      </c>
      <c r="C136" t="s">
        <v>1</v>
      </c>
      <c r="D136">
        <v>0.5</v>
      </c>
      <c r="E136" s="5" t="s">
        <v>1</v>
      </c>
      <c r="F136">
        <v>0.54</v>
      </c>
      <c r="G136" t="s">
        <v>1</v>
      </c>
    </row>
    <row r="137" spans="1:7" x14ac:dyDescent="0.3">
      <c r="A137" t="s">
        <v>147</v>
      </c>
      <c r="B137">
        <v>0.5</v>
      </c>
      <c r="C137" t="s">
        <v>1</v>
      </c>
      <c r="D137">
        <v>0.5</v>
      </c>
      <c r="E137" s="5" t="s">
        <v>1</v>
      </c>
      <c r="F137">
        <v>0.6</v>
      </c>
      <c r="G137" t="s">
        <v>1</v>
      </c>
    </row>
    <row r="138" spans="1:7" x14ac:dyDescent="0.3">
      <c r="A138" t="s">
        <v>140</v>
      </c>
      <c r="B138">
        <v>0.5</v>
      </c>
      <c r="C138" t="s">
        <v>1</v>
      </c>
      <c r="D138">
        <v>0.5</v>
      </c>
      <c r="E138" s="5" t="s">
        <v>1</v>
      </c>
      <c r="F138">
        <v>0.7</v>
      </c>
      <c r="G138" t="s">
        <v>1</v>
      </c>
    </row>
    <row r="139" spans="1:7" x14ac:dyDescent="0.3">
      <c r="A139" t="s">
        <v>137</v>
      </c>
      <c r="B139">
        <v>0.5</v>
      </c>
      <c r="C139" t="s">
        <v>1</v>
      </c>
      <c r="D139">
        <v>0.5</v>
      </c>
      <c r="E139" s="5" t="s">
        <v>1</v>
      </c>
      <c r="F139">
        <v>0.66</v>
      </c>
      <c r="G139" t="s">
        <v>1</v>
      </c>
    </row>
    <row r="140" spans="1:7" x14ac:dyDescent="0.3">
      <c r="A140" t="s">
        <v>148</v>
      </c>
      <c r="B140">
        <v>0.5</v>
      </c>
      <c r="C140" t="s">
        <v>1</v>
      </c>
      <c r="D140">
        <v>1.57</v>
      </c>
      <c r="E140" s="5" t="s">
        <v>2</v>
      </c>
      <c r="F140">
        <v>1.3</v>
      </c>
      <c r="G140" t="s">
        <v>185</v>
      </c>
    </row>
    <row r="141" spans="1:7" x14ac:dyDescent="0.3">
      <c r="A141" t="s">
        <v>144</v>
      </c>
      <c r="B141">
        <v>0.5</v>
      </c>
      <c r="C141" t="s">
        <v>1</v>
      </c>
      <c r="D141">
        <v>0.5</v>
      </c>
      <c r="E141" s="5" t="s">
        <v>1</v>
      </c>
      <c r="F141">
        <v>0.71</v>
      </c>
      <c r="G141" t="s">
        <v>1</v>
      </c>
    </row>
    <row r="142" spans="1:7" x14ac:dyDescent="0.3">
      <c r="A142" t="s">
        <v>145</v>
      </c>
      <c r="B142">
        <v>0.5</v>
      </c>
      <c r="C142" t="s">
        <v>1</v>
      </c>
      <c r="D142">
        <v>0.95</v>
      </c>
      <c r="E142" s="5" t="s">
        <v>186</v>
      </c>
      <c r="F142">
        <v>0.71</v>
      </c>
      <c r="G142" t="s">
        <v>1</v>
      </c>
    </row>
    <row r="143" spans="1:7" x14ac:dyDescent="0.3">
      <c r="A143" t="s">
        <v>136</v>
      </c>
      <c r="B143">
        <v>0.5</v>
      </c>
      <c r="C143" t="s">
        <v>1</v>
      </c>
      <c r="D143">
        <v>1.44</v>
      </c>
      <c r="E143" s="5" t="s">
        <v>2</v>
      </c>
      <c r="F143">
        <v>0.75</v>
      </c>
      <c r="G143" t="s">
        <v>1</v>
      </c>
    </row>
    <row r="144" spans="1:7" x14ac:dyDescent="0.3">
      <c r="A144" t="s">
        <v>139</v>
      </c>
      <c r="B144">
        <v>0.5</v>
      </c>
      <c r="C144" t="s">
        <v>1</v>
      </c>
      <c r="D144">
        <v>0.747</v>
      </c>
      <c r="E144" s="5" t="s">
        <v>2</v>
      </c>
      <c r="F144">
        <v>0.73</v>
      </c>
      <c r="G144" t="s">
        <v>1</v>
      </c>
    </row>
    <row r="145" spans="1:7" x14ac:dyDescent="0.3">
      <c r="A145" t="s">
        <v>143</v>
      </c>
      <c r="B145">
        <v>0.5</v>
      </c>
      <c r="C145" t="s">
        <v>1</v>
      </c>
      <c r="D145">
        <v>0.5</v>
      </c>
      <c r="E145" s="5" t="s">
        <v>1</v>
      </c>
      <c r="F145">
        <v>0.71</v>
      </c>
      <c r="G145" t="s">
        <v>1</v>
      </c>
    </row>
    <row r="146" spans="1:7" x14ac:dyDescent="0.3">
      <c r="A146" t="s">
        <v>134</v>
      </c>
      <c r="B146">
        <v>0.5</v>
      </c>
      <c r="C146" t="s">
        <v>1</v>
      </c>
      <c r="D146">
        <v>0.5</v>
      </c>
      <c r="E146" s="5" t="s">
        <v>1</v>
      </c>
      <c r="F146">
        <v>0.77</v>
      </c>
      <c r="G146" t="s">
        <v>1</v>
      </c>
    </row>
    <row r="147" spans="1:7" x14ac:dyDescent="0.3">
      <c r="A147" t="s">
        <v>135</v>
      </c>
      <c r="B147">
        <v>0.5</v>
      </c>
      <c r="C147" t="s">
        <v>1</v>
      </c>
      <c r="D147">
        <v>0.5</v>
      </c>
      <c r="E147" s="5" t="s">
        <v>1</v>
      </c>
      <c r="F147">
        <v>0.72</v>
      </c>
      <c r="G147" t="s">
        <v>1</v>
      </c>
    </row>
    <row r="148" spans="1:7" x14ac:dyDescent="0.3">
      <c r="A148" t="s">
        <v>153</v>
      </c>
      <c r="B148">
        <v>0.5</v>
      </c>
      <c r="C148" t="s">
        <v>1</v>
      </c>
      <c r="D148">
        <v>0.5</v>
      </c>
      <c r="E148" s="5" t="s">
        <v>1</v>
      </c>
      <c r="F148">
        <v>0.6</v>
      </c>
      <c r="G148" t="s">
        <v>1</v>
      </c>
    </row>
    <row r="149" spans="1:7" x14ac:dyDescent="0.3">
      <c r="A149" t="s">
        <v>142</v>
      </c>
      <c r="B149">
        <v>1</v>
      </c>
      <c r="C149" t="s">
        <v>185</v>
      </c>
      <c r="D149">
        <v>3.09</v>
      </c>
      <c r="E149" s="5" t="s">
        <v>1</v>
      </c>
      <c r="F149">
        <v>1.6</v>
      </c>
      <c r="G149" t="s">
        <v>185</v>
      </c>
    </row>
    <row r="150" spans="1:7" x14ac:dyDescent="0.3">
      <c r="A150" t="s">
        <v>152</v>
      </c>
      <c r="B150">
        <v>0.5</v>
      </c>
      <c r="C150" t="s">
        <v>1</v>
      </c>
      <c r="D150">
        <v>0.5</v>
      </c>
      <c r="E150" s="5" t="s">
        <v>1</v>
      </c>
      <c r="F150">
        <v>0.51</v>
      </c>
      <c r="G150" t="s">
        <v>1</v>
      </c>
    </row>
    <row r="151" spans="1:7" x14ac:dyDescent="0.3">
      <c r="A151" t="s">
        <v>133</v>
      </c>
      <c r="B151">
        <v>0.5</v>
      </c>
      <c r="C151" t="s">
        <v>1</v>
      </c>
      <c r="D151">
        <v>1.6</v>
      </c>
      <c r="E151" s="5" t="s">
        <v>2</v>
      </c>
      <c r="F151">
        <v>0.72</v>
      </c>
      <c r="G151" t="s">
        <v>1</v>
      </c>
    </row>
    <row r="152" spans="1:7" x14ac:dyDescent="0.3">
      <c r="A152" t="s">
        <v>151</v>
      </c>
      <c r="B152">
        <v>0.5</v>
      </c>
      <c r="C152" t="s">
        <v>1</v>
      </c>
      <c r="D152">
        <v>0.5</v>
      </c>
      <c r="E152" s="5" t="s">
        <v>1</v>
      </c>
      <c r="F152">
        <v>0.51</v>
      </c>
      <c r="G152" t="s">
        <v>1</v>
      </c>
    </row>
    <row r="153" spans="1:7" x14ac:dyDescent="0.3">
      <c r="A153" t="s">
        <v>150</v>
      </c>
      <c r="B153">
        <v>0.5</v>
      </c>
      <c r="C153" t="s">
        <v>1</v>
      </c>
      <c r="D153">
        <v>0.5</v>
      </c>
      <c r="E153" s="5" t="s">
        <v>1</v>
      </c>
      <c r="F153">
        <v>0.5</v>
      </c>
      <c r="G153" t="s">
        <v>1</v>
      </c>
    </row>
    <row r="154" spans="1:7" x14ac:dyDescent="0.3">
      <c r="A154" t="s">
        <v>160</v>
      </c>
      <c r="B154">
        <v>0.5</v>
      </c>
      <c r="C154" t="s">
        <v>1</v>
      </c>
      <c r="D154">
        <v>0.5</v>
      </c>
      <c r="E154" s="5" t="s">
        <v>1</v>
      </c>
      <c r="F154">
        <v>0.52</v>
      </c>
      <c r="G154" t="s">
        <v>1</v>
      </c>
    </row>
    <row r="155" spans="1:7" x14ac:dyDescent="0.3">
      <c r="A155" t="s">
        <v>159</v>
      </c>
      <c r="B155">
        <v>0.5</v>
      </c>
      <c r="C155" t="s">
        <v>1</v>
      </c>
      <c r="D155">
        <v>0.5</v>
      </c>
      <c r="E155" s="5" t="s">
        <v>1</v>
      </c>
      <c r="F155">
        <v>0.5</v>
      </c>
      <c r="G155" t="s">
        <v>1</v>
      </c>
    </row>
    <row r="156" spans="1:7" x14ac:dyDescent="0.3">
      <c r="A156" t="s">
        <v>162</v>
      </c>
      <c r="B156">
        <v>0.5</v>
      </c>
      <c r="C156" t="s">
        <v>1</v>
      </c>
      <c r="D156">
        <v>0.5</v>
      </c>
      <c r="E156" s="5" t="s">
        <v>1</v>
      </c>
      <c r="F156">
        <v>0.5</v>
      </c>
      <c r="G156" t="s">
        <v>1</v>
      </c>
    </row>
    <row r="157" spans="1:7" x14ac:dyDescent="0.3">
      <c r="A157" t="s">
        <v>157</v>
      </c>
      <c r="B157">
        <v>0.5</v>
      </c>
      <c r="C157" t="s">
        <v>1</v>
      </c>
      <c r="D157">
        <v>0.5</v>
      </c>
      <c r="E157" s="5" t="s">
        <v>1</v>
      </c>
      <c r="F157">
        <v>0.5</v>
      </c>
      <c r="G157" t="s">
        <v>1</v>
      </c>
    </row>
    <row r="158" spans="1:7" x14ac:dyDescent="0.3">
      <c r="A158" t="s">
        <v>158</v>
      </c>
      <c r="B158">
        <v>0.5</v>
      </c>
      <c r="C158" t="s">
        <v>1</v>
      </c>
      <c r="D158">
        <v>0.97</v>
      </c>
      <c r="E158" s="5" t="s">
        <v>288</v>
      </c>
      <c r="F158">
        <v>0.53</v>
      </c>
      <c r="G158" t="s">
        <v>1</v>
      </c>
    </row>
    <row r="159" spans="1:7" x14ac:dyDescent="0.3">
      <c r="A159" t="s">
        <v>156</v>
      </c>
      <c r="B159">
        <v>0.5</v>
      </c>
      <c r="C159" t="s">
        <v>1</v>
      </c>
      <c r="D159">
        <v>0.5</v>
      </c>
      <c r="E159" s="5" t="s">
        <v>1</v>
      </c>
      <c r="F159">
        <v>0.52</v>
      </c>
      <c r="G159" t="s">
        <v>1</v>
      </c>
    </row>
    <row r="160" spans="1:7" x14ac:dyDescent="0.3">
      <c r="A160" t="s">
        <v>161</v>
      </c>
      <c r="B160">
        <v>0.5</v>
      </c>
      <c r="C160" t="s">
        <v>1</v>
      </c>
      <c r="D160">
        <v>0.5</v>
      </c>
      <c r="E160" s="5" t="s">
        <v>1</v>
      </c>
      <c r="F160">
        <v>0.75</v>
      </c>
      <c r="G160" t="s">
        <v>183</v>
      </c>
    </row>
    <row r="161" spans="1:7" x14ac:dyDescent="0.3">
      <c r="A161" t="s">
        <v>155</v>
      </c>
      <c r="B161">
        <v>0.5</v>
      </c>
      <c r="C161" t="s">
        <v>1</v>
      </c>
      <c r="D161">
        <v>0.5</v>
      </c>
      <c r="E161" s="5" t="s">
        <v>1</v>
      </c>
      <c r="F161">
        <v>0.55000000000000004</v>
      </c>
      <c r="G161" t="s">
        <v>1</v>
      </c>
    </row>
    <row r="162" spans="1:7" x14ac:dyDescent="0.3">
      <c r="A162" t="s">
        <v>154</v>
      </c>
      <c r="B162">
        <v>0.81200000000000006</v>
      </c>
      <c r="C162" t="s">
        <v>1</v>
      </c>
      <c r="D162">
        <v>1.35</v>
      </c>
      <c r="E162" s="5" t="s">
        <v>1</v>
      </c>
      <c r="F162">
        <v>2.5499999999999998</v>
      </c>
      <c r="G162" t="s">
        <v>1</v>
      </c>
    </row>
    <row r="163" spans="1:7" x14ac:dyDescent="0.3">
      <c r="A163" t="s">
        <v>163</v>
      </c>
      <c r="B163">
        <v>0.5</v>
      </c>
      <c r="C163" t="s">
        <v>1</v>
      </c>
      <c r="D163">
        <v>0.5</v>
      </c>
      <c r="E163" s="5" t="s">
        <v>1</v>
      </c>
      <c r="F163">
        <v>0.5</v>
      </c>
      <c r="G163" t="s">
        <v>1</v>
      </c>
    </row>
    <row r="164" spans="1:7" x14ac:dyDescent="0.3">
      <c r="A164" t="s">
        <v>166</v>
      </c>
      <c r="B164">
        <v>0.91</v>
      </c>
      <c r="C164" t="s">
        <v>1</v>
      </c>
      <c r="D164">
        <v>0.5</v>
      </c>
      <c r="E164" s="5" t="s">
        <v>1</v>
      </c>
      <c r="F164">
        <v>1.3</v>
      </c>
      <c r="G164" t="s">
        <v>1</v>
      </c>
    </row>
    <row r="165" spans="1:7" x14ac:dyDescent="0.3">
      <c r="A165" t="s">
        <v>165</v>
      </c>
      <c r="B165">
        <v>0.63</v>
      </c>
      <c r="C165" t="s">
        <v>1</v>
      </c>
      <c r="D165">
        <v>0.5</v>
      </c>
      <c r="E165" s="5" t="s">
        <v>1</v>
      </c>
      <c r="F165">
        <v>1.1000000000000001</v>
      </c>
      <c r="G165" t="s">
        <v>1</v>
      </c>
    </row>
    <row r="166" spans="1:7" x14ac:dyDescent="0.3">
      <c r="A166" t="s">
        <v>164</v>
      </c>
      <c r="B166">
        <v>0.83</v>
      </c>
      <c r="C166" t="s">
        <v>1</v>
      </c>
      <c r="D166">
        <v>0.5</v>
      </c>
      <c r="E166" s="5" t="s">
        <v>1</v>
      </c>
      <c r="F166">
        <v>1.1000000000000001</v>
      </c>
      <c r="G166" t="s">
        <v>1</v>
      </c>
    </row>
    <row r="167" spans="1:7" x14ac:dyDescent="0.3">
      <c r="A167" t="s">
        <v>167</v>
      </c>
      <c r="B167">
        <v>1.2</v>
      </c>
      <c r="C167" t="s">
        <v>185</v>
      </c>
      <c r="D167">
        <v>1.46</v>
      </c>
      <c r="E167" s="5" t="s">
        <v>1</v>
      </c>
      <c r="F167">
        <v>1.21</v>
      </c>
      <c r="G167" t="s">
        <v>1</v>
      </c>
    </row>
    <row r="169" spans="1:7" x14ac:dyDescent="0.3">
      <c r="A169" t="s">
        <v>168</v>
      </c>
      <c r="B169">
        <v>23.5</v>
      </c>
      <c r="C169" t="s">
        <v>2</v>
      </c>
      <c r="D169">
        <v>11.15</v>
      </c>
      <c r="E169" t="s">
        <v>2</v>
      </c>
      <c r="F169">
        <v>0</v>
      </c>
      <c r="G169" t="s">
        <v>1</v>
      </c>
    </row>
    <row r="170" spans="1:7" x14ac:dyDescent="0.3">
      <c r="A170" t="s">
        <v>169</v>
      </c>
      <c r="B170">
        <v>72.52</v>
      </c>
      <c r="C170" t="s">
        <v>2</v>
      </c>
      <c r="D170">
        <v>12.1</v>
      </c>
      <c r="E170" t="s">
        <v>2</v>
      </c>
      <c r="F170">
        <v>9</v>
      </c>
      <c r="G170" t="s">
        <v>2</v>
      </c>
    </row>
    <row r="171" spans="1:7" x14ac:dyDescent="0.3">
      <c r="A171" t="s">
        <v>170</v>
      </c>
      <c r="B171">
        <v>7.32</v>
      </c>
      <c r="C171" t="s">
        <v>2</v>
      </c>
      <c r="D171">
        <v>1.1000000000000001</v>
      </c>
      <c r="E171" t="s">
        <v>2</v>
      </c>
      <c r="F171">
        <v>3.8740000000000001</v>
      </c>
      <c r="G171" t="s">
        <v>2</v>
      </c>
    </row>
    <row r="172" spans="1:7" x14ac:dyDescent="0.3">
      <c r="A172" t="s">
        <v>171</v>
      </c>
      <c r="B172">
        <v>18.952999999999999</v>
      </c>
      <c r="C172" t="s">
        <v>2</v>
      </c>
      <c r="D172">
        <v>4.9649999999999999</v>
      </c>
      <c r="E172" t="s">
        <v>2</v>
      </c>
      <c r="F172">
        <v>3.5</v>
      </c>
      <c r="G172" t="s">
        <v>2</v>
      </c>
    </row>
    <row r="173" spans="1:7" x14ac:dyDescent="0.3">
      <c r="A173" t="s">
        <v>172</v>
      </c>
      <c r="B173">
        <v>6.92</v>
      </c>
      <c r="C173" t="s">
        <v>2</v>
      </c>
      <c r="D173">
        <v>6.3859999999999992</v>
      </c>
      <c r="E173" t="s">
        <v>2</v>
      </c>
      <c r="F173">
        <v>0</v>
      </c>
      <c r="G173" t="s">
        <v>1</v>
      </c>
    </row>
    <row r="174" spans="1:7" x14ac:dyDescent="0.3">
      <c r="A174" t="s">
        <v>173</v>
      </c>
      <c r="B174">
        <v>4.16</v>
      </c>
      <c r="C174" t="s">
        <v>2</v>
      </c>
      <c r="D174">
        <v>4.4350000000000005</v>
      </c>
      <c r="E174" t="s">
        <v>2</v>
      </c>
      <c r="F174">
        <v>2.2000000000000002</v>
      </c>
      <c r="G174" t="s">
        <v>2</v>
      </c>
    </row>
    <row r="175" spans="1:7" x14ac:dyDescent="0.3">
      <c r="A175" t="s">
        <v>174</v>
      </c>
      <c r="B175">
        <v>1</v>
      </c>
      <c r="C175" t="s">
        <v>2</v>
      </c>
      <c r="D175">
        <v>6.94</v>
      </c>
      <c r="E175" t="s">
        <v>2</v>
      </c>
      <c r="F175">
        <v>0</v>
      </c>
      <c r="G175" t="s">
        <v>1</v>
      </c>
    </row>
    <row r="176" spans="1:7" x14ac:dyDescent="0.3">
      <c r="A176" t="s">
        <v>175</v>
      </c>
      <c r="B176">
        <v>0.81200000000000006</v>
      </c>
      <c r="C176" t="s">
        <v>2</v>
      </c>
      <c r="D176">
        <v>0</v>
      </c>
      <c r="E176" t="s">
        <v>1</v>
      </c>
      <c r="F176">
        <v>0</v>
      </c>
      <c r="G176" t="s">
        <v>1</v>
      </c>
    </row>
    <row r="177" spans="1:7" x14ac:dyDescent="0.3">
      <c r="A177" t="s">
        <v>176</v>
      </c>
      <c r="B177">
        <v>0</v>
      </c>
      <c r="C177" t="s">
        <v>1</v>
      </c>
      <c r="D177">
        <v>0</v>
      </c>
      <c r="E177" t="s">
        <v>1</v>
      </c>
      <c r="F177">
        <v>0</v>
      </c>
      <c r="G177" t="s">
        <v>1</v>
      </c>
    </row>
    <row r="178" spans="1:7" x14ac:dyDescent="0.3">
      <c r="A178" t="s">
        <v>177</v>
      </c>
      <c r="B178">
        <v>0</v>
      </c>
      <c r="C178" t="s">
        <v>1</v>
      </c>
      <c r="D178">
        <v>0</v>
      </c>
      <c r="E178" t="s">
        <v>1</v>
      </c>
      <c r="F178">
        <v>0</v>
      </c>
      <c r="G178" t="s">
        <v>1</v>
      </c>
    </row>
    <row r="179" spans="1:7" x14ac:dyDescent="0.3">
      <c r="A179" t="s">
        <v>178</v>
      </c>
      <c r="B179" s="4">
        <v>135.185</v>
      </c>
      <c r="C179" s="4" t="s">
        <v>2</v>
      </c>
      <c r="D179" s="4">
        <v>47.076000000000001</v>
      </c>
      <c r="E179" s="4" t="s">
        <v>2</v>
      </c>
      <c r="F179" s="4">
        <v>18.574000000000002</v>
      </c>
      <c r="G179" t="s">
        <v>2</v>
      </c>
    </row>
    <row r="181" spans="1:7" x14ac:dyDescent="0.3">
      <c r="D181" s="10"/>
      <c r="F181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7"/>
  <sheetViews>
    <sheetView workbookViewId="0">
      <selection activeCell="A2" sqref="A2"/>
    </sheetView>
  </sheetViews>
  <sheetFormatPr defaultRowHeight="14.4" x14ac:dyDescent="0.3"/>
  <cols>
    <col min="1" max="1" width="15.88671875" bestFit="1" customWidth="1"/>
    <col min="2" max="2" width="9.88671875" bestFit="1" customWidth="1"/>
    <col min="3" max="3" width="13.88671875" customWidth="1"/>
    <col min="5" max="5" width="12.109375" customWidth="1"/>
  </cols>
  <sheetData>
    <row r="1" spans="1:6" x14ac:dyDescent="0.3">
      <c r="A1" s="13" t="s">
        <v>622</v>
      </c>
    </row>
    <row r="3" spans="1:6" ht="28.8" x14ac:dyDescent="0.3">
      <c r="A3" s="32"/>
      <c r="B3" s="33" t="s">
        <v>516</v>
      </c>
      <c r="C3" s="33" t="s">
        <v>549</v>
      </c>
      <c r="D3" s="33" t="s">
        <v>514</v>
      </c>
      <c r="E3" s="33" t="s">
        <v>548</v>
      </c>
      <c r="F3" s="33" t="s">
        <v>515</v>
      </c>
    </row>
    <row r="4" spans="1:6" x14ac:dyDescent="0.3">
      <c r="A4" s="21" t="s">
        <v>201</v>
      </c>
      <c r="B4" s="21"/>
      <c r="C4" s="21"/>
      <c r="D4" s="21"/>
      <c r="E4" s="21"/>
      <c r="F4" s="21"/>
    </row>
    <row r="5" spans="1:6" x14ac:dyDescent="0.3">
      <c r="A5" s="34">
        <v>42588</v>
      </c>
      <c r="B5" s="22" t="s">
        <v>547</v>
      </c>
      <c r="C5" s="22"/>
      <c r="D5" s="22"/>
      <c r="E5" s="22"/>
      <c r="F5" s="22"/>
    </row>
    <row r="6" spans="1:6" x14ac:dyDescent="0.3">
      <c r="A6" t="s">
        <v>203</v>
      </c>
    </row>
    <row r="7" spans="1:6" x14ac:dyDescent="0.3">
      <c r="A7" s="12">
        <v>42585.541666666664</v>
      </c>
      <c r="B7" s="36">
        <v>0.5</v>
      </c>
      <c r="C7" s="14">
        <v>16.940000000000001</v>
      </c>
      <c r="D7" s="14">
        <v>6.12</v>
      </c>
      <c r="E7" s="14">
        <v>45</v>
      </c>
      <c r="F7" s="14" t="s">
        <v>517</v>
      </c>
    </row>
    <row r="8" spans="1:6" x14ac:dyDescent="0.3">
      <c r="A8" s="12">
        <v>42585.770833333336</v>
      </c>
      <c r="B8" s="36">
        <v>0.5</v>
      </c>
      <c r="C8" s="14">
        <v>18.68</v>
      </c>
      <c r="D8" s="14">
        <v>5.85</v>
      </c>
      <c r="E8" s="14">
        <v>45.7</v>
      </c>
      <c r="F8" s="14" t="s">
        <v>517</v>
      </c>
    </row>
    <row r="9" spans="1:6" x14ac:dyDescent="0.3">
      <c r="A9" s="12">
        <v>42586.388888888891</v>
      </c>
      <c r="B9" s="36">
        <v>0.5</v>
      </c>
      <c r="C9" s="14">
        <v>17.52</v>
      </c>
      <c r="D9" s="14">
        <v>6.1</v>
      </c>
      <c r="E9" s="14">
        <v>66.900000000000006</v>
      </c>
      <c r="F9" s="37">
        <v>9</v>
      </c>
    </row>
    <row r="10" spans="1:6" x14ac:dyDescent="0.3">
      <c r="A10" s="12">
        <v>42586.618055555555</v>
      </c>
      <c r="B10" s="36">
        <v>0.5</v>
      </c>
      <c r="C10" s="14">
        <v>18.72</v>
      </c>
      <c r="D10" s="14">
        <v>7.36</v>
      </c>
      <c r="E10" s="14">
        <v>70</v>
      </c>
      <c r="F10" s="37">
        <v>10</v>
      </c>
    </row>
    <row r="11" spans="1:6" x14ac:dyDescent="0.3">
      <c r="A11" s="12">
        <v>42586.746527777781</v>
      </c>
      <c r="B11" s="36">
        <v>0.5</v>
      </c>
      <c r="C11" s="14">
        <v>19.48</v>
      </c>
      <c r="D11" s="14">
        <v>7.73</v>
      </c>
      <c r="E11" s="14">
        <v>70</v>
      </c>
      <c r="F11" s="37">
        <v>10</v>
      </c>
    </row>
    <row r="12" spans="1:6" x14ac:dyDescent="0.3">
      <c r="A12" s="35">
        <v>42587.329861111109</v>
      </c>
      <c r="B12" s="38">
        <v>0.5</v>
      </c>
      <c r="C12" s="39">
        <v>18.41</v>
      </c>
      <c r="D12" s="39">
        <v>6.63</v>
      </c>
      <c r="E12" s="39">
        <v>67.400000000000006</v>
      </c>
      <c r="F12" s="40">
        <v>8.4</v>
      </c>
    </row>
    <row r="13" spans="1:6" x14ac:dyDescent="0.3">
      <c r="A13" t="s">
        <v>262</v>
      </c>
      <c r="B13" s="14"/>
      <c r="C13" s="14"/>
      <c r="D13" s="14"/>
      <c r="E13" s="14"/>
      <c r="F13" s="37"/>
    </row>
    <row r="14" spans="1:6" x14ac:dyDescent="0.3">
      <c r="A14" s="12">
        <v>42719.430555555555</v>
      </c>
      <c r="B14" s="14">
        <v>0.5</v>
      </c>
      <c r="C14" s="14">
        <v>4.0199999999999996</v>
      </c>
      <c r="D14" s="14">
        <v>6.64</v>
      </c>
      <c r="E14" s="14">
        <v>86.3</v>
      </c>
      <c r="F14" s="37">
        <v>11.7</v>
      </c>
    </row>
    <row r="15" spans="1:6" x14ac:dyDescent="0.3">
      <c r="A15" s="12">
        <v>42719.472222222219</v>
      </c>
      <c r="B15" s="14">
        <v>0.5</v>
      </c>
      <c r="C15" s="14" t="s">
        <v>517</v>
      </c>
      <c r="D15" s="14" t="s">
        <v>517</v>
      </c>
      <c r="E15" s="14">
        <v>95.4</v>
      </c>
      <c r="F15" s="37" t="s">
        <v>517</v>
      </c>
    </row>
    <row r="16" spans="1:6" x14ac:dyDescent="0.3">
      <c r="A16" s="12">
        <v>42719.472222222219</v>
      </c>
      <c r="B16" s="14">
        <v>2.5</v>
      </c>
      <c r="C16" s="14" t="s">
        <v>517</v>
      </c>
      <c r="D16" s="14" t="s">
        <v>517</v>
      </c>
      <c r="E16" s="14">
        <v>95</v>
      </c>
      <c r="F16" s="37" t="s">
        <v>517</v>
      </c>
    </row>
    <row r="17" spans="1:6" x14ac:dyDescent="0.3">
      <c r="A17" s="12">
        <v>42719.503472222219</v>
      </c>
      <c r="B17" s="14">
        <v>0.5</v>
      </c>
      <c r="C17" s="14">
        <v>4.09</v>
      </c>
      <c r="D17" s="14">
        <v>6.78</v>
      </c>
      <c r="E17" s="14">
        <v>100.3</v>
      </c>
      <c r="F17" s="37">
        <v>11.3</v>
      </c>
    </row>
    <row r="18" spans="1:6" x14ac:dyDescent="0.3">
      <c r="A18" s="12">
        <v>42719.607638888891</v>
      </c>
      <c r="B18" s="14">
        <v>0.5</v>
      </c>
      <c r="C18" s="14">
        <v>3.95</v>
      </c>
      <c r="D18" s="14">
        <v>6.98</v>
      </c>
      <c r="E18" s="14">
        <v>58.9</v>
      </c>
      <c r="F18" s="37">
        <v>12.3</v>
      </c>
    </row>
    <row r="19" spans="1:6" x14ac:dyDescent="0.3">
      <c r="A19" s="12">
        <v>42719.607638888891</v>
      </c>
      <c r="B19" s="14">
        <v>1</v>
      </c>
      <c r="C19" s="14">
        <v>3.95</v>
      </c>
      <c r="D19" s="14">
        <v>6.98</v>
      </c>
      <c r="E19" s="14">
        <v>57.6</v>
      </c>
      <c r="F19" s="37">
        <v>12.3</v>
      </c>
    </row>
    <row r="20" spans="1:6" x14ac:dyDescent="0.3">
      <c r="A20" s="12">
        <v>42719.607638888891</v>
      </c>
      <c r="B20" s="14">
        <v>2</v>
      </c>
      <c r="C20" s="14">
        <v>3.96</v>
      </c>
      <c r="D20" s="14">
        <v>6.98</v>
      </c>
      <c r="E20" s="14">
        <v>59</v>
      </c>
      <c r="F20" s="37">
        <v>12.3</v>
      </c>
    </row>
    <row r="21" spans="1:6" x14ac:dyDescent="0.3">
      <c r="A21" s="12">
        <v>42719.607638888891</v>
      </c>
      <c r="B21" s="14">
        <v>2.5</v>
      </c>
      <c r="C21" s="14">
        <v>3.96</v>
      </c>
      <c r="D21" s="14">
        <v>6.97</v>
      </c>
      <c r="E21" s="14">
        <v>59.7</v>
      </c>
      <c r="F21" s="37">
        <v>12.3</v>
      </c>
    </row>
    <row r="22" spans="1:6" x14ac:dyDescent="0.3">
      <c r="A22" s="12">
        <v>42719.677083333336</v>
      </c>
      <c r="B22" s="14">
        <v>1</v>
      </c>
      <c r="C22" s="14">
        <v>3.88</v>
      </c>
      <c r="D22" s="14">
        <v>7.03</v>
      </c>
      <c r="E22" s="14">
        <v>52.2</v>
      </c>
      <c r="F22" s="37">
        <v>12.5</v>
      </c>
    </row>
    <row r="23" spans="1:6" x14ac:dyDescent="0.3">
      <c r="A23" s="12">
        <v>42719.754861111112</v>
      </c>
      <c r="B23" s="14">
        <v>1</v>
      </c>
      <c r="C23" s="14">
        <v>3.92</v>
      </c>
      <c r="D23" s="14">
        <v>6.93</v>
      </c>
      <c r="E23" s="14">
        <v>68.2</v>
      </c>
      <c r="F23" s="37">
        <v>12</v>
      </c>
    </row>
    <row r="24" spans="1:6" x14ac:dyDescent="0.3">
      <c r="A24" s="12">
        <v>42719.813194444447</v>
      </c>
      <c r="B24" s="14">
        <v>1</v>
      </c>
      <c r="C24" s="14">
        <v>3.96</v>
      </c>
      <c r="D24" s="14">
        <v>6.85</v>
      </c>
      <c r="E24" s="14">
        <v>79.5</v>
      </c>
      <c r="F24" s="37">
        <v>11.7</v>
      </c>
    </row>
    <row r="25" spans="1:6" x14ac:dyDescent="0.3">
      <c r="A25" s="12">
        <v>42719.85</v>
      </c>
      <c r="B25" s="14">
        <v>1</v>
      </c>
      <c r="C25" s="14">
        <v>4</v>
      </c>
      <c r="D25" s="14">
        <v>6.81</v>
      </c>
      <c r="E25" s="14">
        <v>89.3</v>
      </c>
      <c r="F25" s="37">
        <v>11.43</v>
      </c>
    </row>
    <row r="26" spans="1:6" x14ac:dyDescent="0.3">
      <c r="A26" s="21" t="s">
        <v>201</v>
      </c>
      <c r="B26" s="21"/>
      <c r="C26" s="21"/>
      <c r="D26" s="21"/>
      <c r="E26" s="21"/>
      <c r="F26" s="21"/>
    </row>
    <row r="27" spans="1:6" x14ac:dyDescent="0.3">
      <c r="A27" s="34">
        <v>42774</v>
      </c>
      <c r="B27" s="22" t="s">
        <v>547</v>
      </c>
      <c r="C27" s="22"/>
      <c r="D27" s="22"/>
      <c r="E27" s="22"/>
      <c r="F27" s="22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93"/>
  <sheetViews>
    <sheetView topLeftCell="A82" workbookViewId="0">
      <selection activeCell="B96" sqref="B96"/>
    </sheetView>
  </sheetViews>
  <sheetFormatPr defaultRowHeight="14.4" x14ac:dyDescent="0.3"/>
  <cols>
    <col min="2" max="2" width="14.109375" bestFit="1" customWidth="1"/>
    <col min="6" max="10" width="9.5546875" bestFit="1" customWidth="1"/>
    <col min="11" max="11" width="10.5546875" bestFit="1" customWidth="1"/>
  </cols>
  <sheetData>
    <row r="1" spans="1:11" x14ac:dyDescent="0.3">
      <c r="A1" s="13" t="s">
        <v>523</v>
      </c>
    </row>
    <row r="3" spans="1:11" x14ac:dyDescent="0.3">
      <c r="A3" t="s">
        <v>405</v>
      </c>
      <c r="B3" t="s">
        <v>518</v>
      </c>
      <c r="C3" t="s">
        <v>520</v>
      </c>
      <c r="D3" s="22" t="s">
        <v>537</v>
      </c>
      <c r="E3" s="22" t="s">
        <v>538</v>
      </c>
      <c r="F3" s="22" t="s">
        <v>521</v>
      </c>
      <c r="G3" s="22" t="s">
        <v>522</v>
      </c>
      <c r="H3" s="22" t="s">
        <v>539</v>
      </c>
      <c r="I3" s="22" t="s">
        <v>540</v>
      </c>
      <c r="J3" s="22" t="s">
        <v>541</v>
      </c>
      <c r="K3" s="24" t="s">
        <v>542</v>
      </c>
    </row>
    <row r="4" spans="1:11" x14ac:dyDescent="0.3">
      <c r="A4" t="s">
        <v>403</v>
      </c>
      <c r="B4" t="s">
        <v>475</v>
      </c>
      <c r="C4">
        <v>17</v>
      </c>
      <c r="D4">
        <v>1</v>
      </c>
      <c r="E4">
        <v>57</v>
      </c>
      <c r="F4" s="9">
        <v>35.470588235294102</v>
      </c>
      <c r="G4" s="9">
        <v>37</v>
      </c>
      <c r="H4" s="9">
        <v>14.958766857009101</v>
      </c>
      <c r="I4" s="9">
        <v>7.11081571878894</v>
      </c>
      <c r="J4" s="9">
        <v>28.359772516505199</v>
      </c>
      <c r="K4" s="9">
        <v>42.5814039540831</v>
      </c>
    </row>
    <row r="5" spans="1:11" x14ac:dyDescent="0.3">
      <c r="A5" t="s">
        <v>403</v>
      </c>
      <c r="B5" t="s">
        <v>476</v>
      </c>
      <c r="C5">
        <v>17</v>
      </c>
      <c r="D5">
        <v>5</v>
      </c>
      <c r="E5">
        <v>61</v>
      </c>
      <c r="F5" s="9">
        <v>43.470588235294102</v>
      </c>
      <c r="G5" s="9">
        <v>45</v>
      </c>
      <c r="H5" s="9">
        <v>15.6848559407587</v>
      </c>
      <c r="I5" s="9">
        <v>7.4559702171056701</v>
      </c>
      <c r="J5" s="9">
        <v>36.014618018188401</v>
      </c>
      <c r="K5" s="9">
        <v>50.926558452399803</v>
      </c>
    </row>
    <row r="6" spans="1:11" x14ac:dyDescent="0.3">
      <c r="A6" t="s">
        <v>403</v>
      </c>
      <c r="B6" t="s">
        <v>477</v>
      </c>
      <c r="C6">
        <v>17</v>
      </c>
      <c r="D6">
        <v>6</v>
      </c>
      <c r="E6">
        <v>61</v>
      </c>
      <c r="F6" s="9">
        <v>42.941176470588204</v>
      </c>
      <c r="G6" s="9">
        <v>46</v>
      </c>
      <c r="H6" s="9">
        <v>14.9560631026153</v>
      </c>
      <c r="I6" s="9">
        <v>7.1095304591531399</v>
      </c>
      <c r="J6" s="9">
        <v>35.831646011435097</v>
      </c>
      <c r="K6" s="9">
        <v>50.050706929741402</v>
      </c>
    </row>
    <row r="7" spans="1:11" x14ac:dyDescent="0.3">
      <c r="A7" t="s">
        <v>403</v>
      </c>
      <c r="B7" t="s">
        <v>478</v>
      </c>
      <c r="C7">
        <v>17</v>
      </c>
      <c r="D7">
        <v>30</v>
      </c>
      <c r="E7">
        <v>121</v>
      </c>
      <c r="F7" s="9">
        <v>61.352941176470601</v>
      </c>
      <c r="G7" s="9">
        <v>65</v>
      </c>
      <c r="H7" s="9">
        <v>23.819480411184902</v>
      </c>
      <c r="I7" s="9">
        <v>11.3228541724264</v>
      </c>
      <c r="J7" s="9">
        <v>50.030087004044198</v>
      </c>
      <c r="K7" s="9">
        <v>72.675795348896997</v>
      </c>
    </row>
    <row r="8" spans="1:11" x14ac:dyDescent="0.3">
      <c r="A8" t="s">
        <v>403</v>
      </c>
      <c r="B8" t="s">
        <v>479</v>
      </c>
      <c r="C8">
        <v>17</v>
      </c>
      <c r="D8">
        <v>29</v>
      </c>
      <c r="E8">
        <v>71</v>
      </c>
      <c r="F8" s="9">
        <v>49.705882352941202</v>
      </c>
      <c r="G8" s="9">
        <v>47</v>
      </c>
      <c r="H8" s="9">
        <v>11.977920864461201</v>
      </c>
      <c r="I8" s="9">
        <v>5.6938375185326198</v>
      </c>
      <c r="J8" s="9">
        <v>44.012044834408599</v>
      </c>
      <c r="K8" s="9">
        <v>55.399719871473799</v>
      </c>
    </row>
    <row r="9" spans="1:11" x14ac:dyDescent="0.3">
      <c r="A9" t="s">
        <v>403</v>
      </c>
      <c r="B9" t="s">
        <v>500</v>
      </c>
      <c r="C9">
        <v>17</v>
      </c>
      <c r="D9">
        <v>45</v>
      </c>
      <c r="E9">
        <v>104</v>
      </c>
      <c r="F9" s="9">
        <v>75.352941176470594</v>
      </c>
      <c r="G9" s="9">
        <v>81</v>
      </c>
      <c r="H9" s="9">
        <v>17.446135590979001</v>
      </c>
      <c r="I9" s="9">
        <v>8.2932140314981204</v>
      </c>
      <c r="J9" s="9">
        <v>67.059727144972499</v>
      </c>
      <c r="K9" s="9">
        <v>83.646155207968704</v>
      </c>
    </row>
    <row r="10" spans="1:11" x14ac:dyDescent="0.3">
      <c r="A10" t="s">
        <v>403</v>
      </c>
      <c r="B10" t="s">
        <v>480</v>
      </c>
      <c r="C10">
        <v>17</v>
      </c>
      <c r="D10">
        <v>31</v>
      </c>
      <c r="E10">
        <v>68</v>
      </c>
      <c r="F10" s="9">
        <v>53.352941176470601</v>
      </c>
      <c r="G10" s="9">
        <v>53</v>
      </c>
      <c r="H10" s="9">
        <v>9.3737744296960503</v>
      </c>
      <c r="I10" s="9">
        <v>4.4559276306811801</v>
      </c>
      <c r="J10" s="9">
        <v>48.897013545789399</v>
      </c>
      <c r="K10" s="9">
        <v>57.808868807151804</v>
      </c>
    </row>
    <row r="11" spans="1:11" x14ac:dyDescent="0.3">
      <c r="A11" t="s">
        <v>403</v>
      </c>
      <c r="B11" t="s">
        <v>481</v>
      </c>
      <c r="C11">
        <v>17</v>
      </c>
      <c r="D11">
        <v>15</v>
      </c>
      <c r="E11">
        <v>49</v>
      </c>
      <c r="F11" s="9">
        <v>38.705882352941202</v>
      </c>
      <c r="G11" s="9">
        <v>45</v>
      </c>
      <c r="H11" s="9">
        <v>10.2210854724581</v>
      </c>
      <c r="I11" s="9">
        <v>4.8587063315707404</v>
      </c>
      <c r="J11" s="9">
        <v>33.847176021370402</v>
      </c>
      <c r="K11" s="9">
        <v>43.564588684511897</v>
      </c>
    </row>
    <row r="12" spans="1:11" x14ac:dyDescent="0.3">
      <c r="A12" t="s">
        <v>403</v>
      </c>
      <c r="B12" t="s">
        <v>483</v>
      </c>
      <c r="C12">
        <v>17</v>
      </c>
      <c r="D12">
        <v>22</v>
      </c>
      <c r="E12">
        <v>69</v>
      </c>
      <c r="F12" s="9">
        <v>51.588235294117602</v>
      </c>
      <c r="G12" s="9">
        <v>52</v>
      </c>
      <c r="H12" s="9">
        <v>10.2228837879131</v>
      </c>
      <c r="I12" s="9">
        <v>4.8595611807656596</v>
      </c>
      <c r="J12" s="9">
        <v>46.728674113352</v>
      </c>
      <c r="K12" s="9">
        <v>56.447796474883297</v>
      </c>
    </row>
    <row r="13" spans="1:11" x14ac:dyDescent="0.3">
      <c r="A13" t="s">
        <v>403</v>
      </c>
      <c r="B13" t="s">
        <v>482</v>
      </c>
      <c r="C13">
        <v>17</v>
      </c>
      <c r="D13">
        <v>20</v>
      </c>
      <c r="E13">
        <v>63</v>
      </c>
      <c r="F13" s="9">
        <v>49.588235294117602</v>
      </c>
      <c r="G13" s="9">
        <v>51</v>
      </c>
      <c r="H13" s="9">
        <v>10.3746013389034</v>
      </c>
      <c r="I13" s="9">
        <v>4.9316818011824797</v>
      </c>
      <c r="J13" s="9">
        <v>44.656553492935203</v>
      </c>
      <c r="K13" s="9">
        <v>54.519917095300102</v>
      </c>
    </row>
    <row r="14" spans="1:11" x14ac:dyDescent="0.3">
      <c r="A14" t="s">
        <v>403</v>
      </c>
      <c r="B14" t="s">
        <v>484</v>
      </c>
      <c r="C14">
        <v>17</v>
      </c>
      <c r="D14">
        <v>14</v>
      </c>
      <c r="E14">
        <v>60</v>
      </c>
      <c r="F14" s="9">
        <v>37</v>
      </c>
      <c r="G14" s="9">
        <v>37</v>
      </c>
      <c r="H14" s="9">
        <v>13.271209439987</v>
      </c>
      <c r="I14" s="9">
        <v>6.3086165855297196</v>
      </c>
      <c r="J14" s="9">
        <v>30.691383414470302</v>
      </c>
      <c r="K14" s="9">
        <v>43.308616585529698</v>
      </c>
    </row>
    <row r="15" spans="1:11" x14ac:dyDescent="0.3">
      <c r="A15" t="s">
        <v>403</v>
      </c>
      <c r="B15" t="s">
        <v>488</v>
      </c>
      <c r="C15">
        <v>17</v>
      </c>
      <c r="D15">
        <v>17</v>
      </c>
      <c r="E15">
        <v>72</v>
      </c>
      <c r="F15" s="9">
        <v>49.352941176470601</v>
      </c>
      <c r="G15" s="9">
        <v>50</v>
      </c>
      <c r="H15" s="9">
        <v>11.3849746182775</v>
      </c>
      <c r="I15" s="9">
        <v>5.4119739446121597</v>
      </c>
      <c r="J15" s="9">
        <v>43.940967231858401</v>
      </c>
      <c r="K15" s="9">
        <v>54.764915121082801</v>
      </c>
    </row>
    <row r="16" spans="1:11" x14ac:dyDescent="0.3">
      <c r="A16" t="s">
        <v>403</v>
      </c>
      <c r="B16" t="s">
        <v>501</v>
      </c>
      <c r="C16">
        <v>17</v>
      </c>
      <c r="D16">
        <v>72</v>
      </c>
      <c r="E16">
        <v>100</v>
      </c>
      <c r="F16" s="9">
        <v>87.823529411764696</v>
      </c>
      <c r="G16" s="9">
        <v>92</v>
      </c>
      <c r="H16" s="9">
        <v>9.7097585842649003</v>
      </c>
      <c r="I16" s="9">
        <v>4.6156414246328996</v>
      </c>
      <c r="J16" s="9">
        <v>83.207887987131798</v>
      </c>
      <c r="K16" s="9">
        <v>92.439170836397594</v>
      </c>
    </row>
    <row r="17" spans="1:11" x14ac:dyDescent="0.3">
      <c r="A17" t="s">
        <v>403</v>
      </c>
      <c r="B17" t="s">
        <v>487</v>
      </c>
      <c r="C17">
        <v>17</v>
      </c>
      <c r="D17">
        <v>15</v>
      </c>
      <c r="E17">
        <v>65</v>
      </c>
      <c r="F17" s="9">
        <v>45.117647058823501</v>
      </c>
      <c r="G17" s="9">
        <v>47</v>
      </c>
      <c r="H17" s="9">
        <v>10.617687795261601</v>
      </c>
      <c r="I17" s="9">
        <v>5.0472356440506498</v>
      </c>
      <c r="J17" s="9">
        <v>40.070411414772899</v>
      </c>
      <c r="K17" s="9">
        <v>50.164882702874202</v>
      </c>
    </row>
    <row r="18" spans="1:11" x14ac:dyDescent="0.3">
      <c r="A18" t="s">
        <v>403</v>
      </c>
      <c r="B18" t="s">
        <v>486</v>
      </c>
      <c r="C18">
        <v>17</v>
      </c>
      <c r="D18">
        <v>16</v>
      </c>
      <c r="E18">
        <v>68</v>
      </c>
      <c r="F18" s="9">
        <v>47</v>
      </c>
      <c r="G18" s="9">
        <v>49</v>
      </c>
      <c r="H18" s="9">
        <v>10.8685325596421</v>
      </c>
      <c r="I18" s="9">
        <v>5.1664774846771602</v>
      </c>
      <c r="J18" s="9">
        <v>41.833522515322798</v>
      </c>
      <c r="K18" s="9">
        <v>52.166477484677202</v>
      </c>
    </row>
    <row r="19" spans="1:11" x14ac:dyDescent="0.3">
      <c r="A19" t="s">
        <v>403</v>
      </c>
      <c r="B19" t="s">
        <v>485</v>
      </c>
      <c r="C19">
        <v>17</v>
      </c>
      <c r="D19">
        <v>15</v>
      </c>
      <c r="E19">
        <v>67</v>
      </c>
      <c r="F19" s="9">
        <v>46.352941176470601</v>
      </c>
      <c r="G19" s="9">
        <v>49</v>
      </c>
      <c r="H19" s="9">
        <v>10.9026440398109</v>
      </c>
      <c r="I19" s="9">
        <v>5.1826927550730497</v>
      </c>
      <c r="J19" s="9">
        <v>41.170248421397503</v>
      </c>
      <c r="K19" s="9">
        <v>51.5356339315436</v>
      </c>
    </row>
    <row r="20" spans="1:11" x14ac:dyDescent="0.3">
      <c r="A20" t="s">
        <v>403</v>
      </c>
      <c r="B20" t="s">
        <v>489</v>
      </c>
      <c r="C20">
        <v>17</v>
      </c>
      <c r="D20">
        <v>15</v>
      </c>
      <c r="E20">
        <v>67</v>
      </c>
      <c r="F20" s="9">
        <v>45.117647058823501</v>
      </c>
      <c r="G20" s="9">
        <v>45</v>
      </c>
      <c r="H20" s="9">
        <v>10.8159740253778</v>
      </c>
      <c r="I20" s="9">
        <v>5.1414932025384301</v>
      </c>
      <c r="J20" s="9">
        <v>39.976153856285102</v>
      </c>
      <c r="K20" s="9">
        <v>50.259140261361999</v>
      </c>
    </row>
    <row r="21" spans="1:11" x14ac:dyDescent="0.3">
      <c r="A21" t="s">
        <v>403</v>
      </c>
      <c r="B21" t="s">
        <v>490</v>
      </c>
      <c r="C21">
        <v>17</v>
      </c>
      <c r="D21">
        <v>7</v>
      </c>
      <c r="E21">
        <v>76</v>
      </c>
      <c r="F21" s="9">
        <v>34.764705882352899</v>
      </c>
      <c r="G21" s="9">
        <v>31</v>
      </c>
      <c r="H21" s="9">
        <v>23.1125761539165</v>
      </c>
      <c r="I21" s="9">
        <v>10.986819394137999</v>
      </c>
      <c r="J21" s="9">
        <v>23.777886488215</v>
      </c>
      <c r="K21" s="9">
        <v>45.751525276490902</v>
      </c>
    </row>
    <row r="22" spans="1:11" x14ac:dyDescent="0.3">
      <c r="A22" t="s">
        <v>403</v>
      </c>
      <c r="B22" t="s">
        <v>519</v>
      </c>
      <c r="C22">
        <v>17</v>
      </c>
      <c r="D22">
        <v>12</v>
      </c>
      <c r="E22">
        <v>73</v>
      </c>
      <c r="F22" s="9">
        <v>40.294117647058798</v>
      </c>
      <c r="G22" s="9">
        <v>37</v>
      </c>
      <c r="H22" s="9">
        <v>18.3192682232477</v>
      </c>
      <c r="I22" s="9">
        <v>8.7082673113221194</v>
      </c>
      <c r="J22" s="9">
        <v>31.585850335736701</v>
      </c>
      <c r="K22" s="9">
        <v>49.002384958380901</v>
      </c>
    </row>
    <row r="23" spans="1:11" x14ac:dyDescent="0.3">
      <c r="A23" t="s">
        <v>403</v>
      </c>
      <c r="B23" t="s">
        <v>491</v>
      </c>
      <c r="C23">
        <v>17</v>
      </c>
      <c r="D23">
        <v>12</v>
      </c>
      <c r="E23">
        <v>75</v>
      </c>
      <c r="F23" s="9">
        <v>40.823529411764703</v>
      </c>
      <c r="G23" s="9">
        <v>37</v>
      </c>
      <c r="H23" s="9">
        <v>19.040205139774798</v>
      </c>
      <c r="I23" s="9">
        <v>9.0509726698118609</v>
      </c>
      <c r="J23" s="9">
        <v>31.772556741952801</v>
      </c>
      <c r="K23" s="9">
        <v>49.874502081576601</v>
      </c>
    </row>
    <row r="24" spans="1:11" x14ac:dyDescent="0.3">
      <c r="A24" t="s">
        <v>403</v>
      </c>
      <c r="B24" t="s">
        <v>492</v>
      </c>
      <c r="C24">
        <v>17</v>
      </c>
      <c r="D24">
        <v>8</v>
      </c>
      <c r="E24">
        <v>69</v>
      </c>
      <c r="F24" s="9">
        <v>33.764705882352899</v>
      </c>
      <c r="G24" s="9">
        <v>31</v>
      </c>
      <c r="H24" s="9">
        <v>21.585670628233601</v>
      </c>
      <c r="I24" s="9">
        <v>10.2609879190626</v>
      </c>
      <c r="J24" s="9">
        <v>23.503717963290299</v>
      </c>
      <c r="K24" s="9">
        <v>44.025693801415599</v>
      </c>
    </row>
    <row r="25" spans="1:11" x14ac:dyDescent="0.3">
      <c r="A25" t="s">
        <v>403</v>
      </c>
      <c r="B25" t="s">
        <v>502</v>
      </c>
      <c r="C25">
        <v>17</v>
      </c>
      <c r="D25">
        <v>65</v>
      </c>
      <c r="E25">
        <v>103</v>
      </c>
      <c r="F25" s="9">
        <v>87.882352941176507</v>
      </c>
      <c r="G25" s="9">
        <v>86</v>
      </c>
      <c r="H25" s="9">
        <v>10.4036192797337</v>
      </c>
      <c r="I25" s="9">
        <v>4.9454758011662596</v>
      </c>
      <c r="J25" s="9">
        <v>82.936877140010196</v>
      </c>
      <c r="K25" s="9">
        <v>92.827828742342703</v>
      </c>
    </row>
    <row r="26" spans="1:11" x14ac:dyDescent="0.3">
      <c r="A26" t="s">
        <v>403</v>
      </c>
      <c r="B26" t="s">
        <v>493</v>
      </c>
      <c r="C26">
        <v>17</v>
      </c>
      <c r="D26">
        <v>11</v>
      </c>
      <c r="E26">
        <v>79</v>
      </c>
      <c r="F26" s="9">
        <v>35.941176470588204</v>
      </c>
      <c r="G26" s="9">
        <v>27</v>
      </c>
      <c r="H26" s="9">
        <v>23.588849559260201</v>
      </c>
      <c r="I26" s="9">
        <v>11.2132212392588</v>
      </c>
      <c r="J26" s="9">
        <v>24.7279552313294</v>
      </c>
      <c r="K26" s="9">
        <v>47.154397709847103</v>
      </c>
    </row>
    <row r="27" spans="1:11" x14ac:dyDescent="0.3">
      <c r="A27" t="s">
        <v>403</v>
      </c>
      <c r="B27" t="s">
        <v>494</v>
      </c>
      <c r="C27">
        <v>17</v>
      </c>
      <c r="D27">
        <v>13</v>
      </c>
      <c r="E27">
        <v>67</v>
      </c>
      <c r="F27" s="9">
        <v>37</v>
      </c>
      <c r="G27" s="9">
        <v>30</v>
      </c>
      <c r="H27" s="9">
        <v>17.0550579008105</v>
      </c>
      <c r="I27" s="9">
        <v>8.1073109144096591</v>
      </c>
      <c r="J27" s="9">
        <v>28.892689085590298</v>
      </c>
      <c r="K27" s="9">
        <v>45.107310914409702</v>
      </c>
    </row>
    <row r="28" spans="1:11" x14ac:dyDescent="0.3">
      <c r="A28" t="s">
        <v>403</v>
      </c>
      <c r="B28" t="s">
        <v>495</v>
      </c>
      <c r="C28">
        <v>17</v>
      </c>
      <c r="D28">
        <v>11</v>
      </c>
      <c r="E28">
        <v>84</v>
      </c>
      <c r="F28" s="9">
        <v>37.117647058823501</v>
      </c>
      <c r="G28" s="9">
        <v>27</v>
      </c>
      <c r="H28" s="9">
        <v>25.099507846124101</v>
      </c>
      <c r="I28" s="9">
        <v>11.931329409179099</v>
      </c>
      <c r="J28" s="9">
        <v>25.186317649644401</v>
      </c>
      <c r="K28" s="9">
        <v>49.0489764680026</v>
      </c>
    </row>
    <row r="29" spans="1:11" x14ac:dyDescent="0.3">
      <c r="A29" t="s">
        <v>403</v>
      </c>
      <c r="B29" t="s">
        <v>496</v>
      </c>
      <c r="C29">
        <v>17</v>
      </c>
      <c r="D29">
        <v>9</v>
      </c>
      <c r="E29">
        <v>77</v>
      </c>
      <c r="F29" s="9">
        <v>34.764705882352899</v>
      </c>
      <c r="G29" s="9">
        <v>25</v>
      </c>
      <c r="H29" s="9">
        <v>22.015702951997401</v>
      </c>
      <c r="I29" s="9">
        <v>10.465408553239</v>
      </c>
      <c r="J29" s="9">
        <v>24.299297329113902</v>
      </c>
      <c r="K29" s="9">
        <v>45.230114435592</v>
      </c>
    </row>
    <row r="30" spans="1:11" x14ac:dyDescent="0.3">
      <c r="A30" t="s">
        <v>403</v>
      </c>
      <c r="B30" t="s">
        <v>498</v>
      </c>
      <c r="C30">
        <v>17</v>
      </c>
      <c r="D30">
        <v>8</v>
      </c>
      <c r="E30">
        <v>82</v>
      </c>
      <c r="F30" s="9">
        <v>33.588235294117602</v>
      </c>
      <c r="G30" s="9">
        <v>21</v>
      </c>
      <c r="H30" s="9">
        <v>25.0101450004029</v>
      </c>
      <c r="I30" s="9">
        <v>11.888849789428001</v>
      </c>
      <c r="J30" s="9">
        <v>21.699385504689602</v>
      </c>
      <c r="K30" s="9">
        <v>45.477085083545703</v>
      </c>
    </row>
    <row r="31" spans="1:11" x14ac:dyDescent="0.3">
      <c r="A31" t="s">
        <v>403</v>
      </c>
      <c r="B31" t="s">
        <v>497</v>
      </c>
      <c r="C31">
        <v>17</v>
      </c>
      <c r="D31">
        <v>12</v>
      </c>
      <c r="E31">
        <v>84</v>
      </c>
      <c r="F31" s="9">
        <v>36.882352941176499</v>
      </c>
      <c r="G31" s="9">
        <v>26</v>
      </c>
      <c r="H31" s="9">
        <v>23.186424780842099</v>
      </c>
      <c r="I31" s="9">
        <v>11.021924157931201</v>
      </c>
      <c r="J31" s="9">
        <v>25.860428783245201</v>
      </c>
      <c r="K31" s="9">
        <v>47.904277099107702</v>
      </c>
    </row>
    <row r="32" spans="1:11" x14ac:dyDescent="0.3">
      <c r="A32" t="s">
        <v>403</v>
      </c>
      <c r="B32" t="s">
        <v>499</v>
      </c>
      <c r="C32">
        <v>17</v>
      </c>
      <c r="D32">
        <v>9</v>
      </c>
      <c r="E32">
        <v>62</v>
      </c>
      <c r="F32" s="9">
        <v>27.235294117647101</v>
      </c>
      <c r="G32" s="9">
        <v>23</v>
      </c>
      <c r="H32" s="9">
        <v>16.817139366449599</v>
      </c>
      <c r="I32" s="9">
        <v>7.9942137005753304</v>
      </c>
      <c r="J32" s="9">
        <v>19.2410804170717</v>
      </c>
      <c r="K32" s="9">
        <v>35.229507818222402</v>
      </c>
    </row>
    <row r="33" spans="1:11" x14ac:dyDescent="0.3">
      <c r="A33" t="s">
        <v>503</v>
      </c>
      <c r="B33" t="s">
        <v>475</v>
      </c>
      <c r="C33">
        <v>10</v>
      </c>
      <c r="D33">
        <v>16</v>
      </c>
      <c r="E33">
        <v>64</v>
      </c>
      <c r="F33" s="9">
        <v>43.8</v>
      </c>
      <c r="G33" s="9">
        <v>48</v>
      </c>
      <c r="H33" s="9">
        <v>15.901083121738701</v>
      </c>
      <c r="I33" s="9">
        <v>9.8554123271155696</v>
      </c>
      <c r="J33" s="9">
        <v>33.944587672884403</v>
      </c>
      <c r="K33" s="9">
        <v>53.655412327115599</v>
      </c>
    </row>
    <row r="34" spans="1:11" x14ac:dyDescent="0.3">
      <c r="A34" t="s">
        <v>503</v>
      </c>
      <c r="B34" t="s">
        <v>476</v>
      </c>
      <c r="C34">
        <v>10</v>
      </c>
      <c r="D34">
        <v>25</v>
      </c>
      <c r="E34">
        <v>66</v>
      </c>
      <c r="F34" s="9">
        <v>53</v>
      </c>
      <c r="G34" s="9">
        <v>60</v>
      </c>
      <c r="H34" s="9">
        <v>14.9443411809733</v>
      </c>
      <c r="I34" s="9">
        <v>9.2624284250317093</v>
      </c>
      <c r="J34" s="9">
        <v>43.7375715749683</v>
      </c>
      <c r="K34" s="9">
        <v>62.2624284250317</v>
      </c>
    </row>
    <row r="35" spans="1:11" x14ac:dyDescent="0.3">
      <c r="A35" t="s">
        <v>503</v>
      </c>
      <c r="B35" t="s">
        <v>477</v>
      </c>
      <c r="C35">
        <v>10</v>
      </c>
      <c r="D35">
        <v>30</v>
      </c>
      <c r="E35">
        <v>68</v>
      </c>
      <c r="F35" s="9">
        <v>55.7</v>
      </c>
      <c r="G35" s="9">
        <v>62</v>
      </c>
      <c r="H35" s="9">
        <v>13.3504057366558</v>
      </c>
      <c r="I35" s="9">
        <v>8.2745151548296096</v>
      </c>
      <c r="J35" s="9">
        <v>47.425484845170402</v>
      </c>
      <c r="K35" s="9">
        <v>63.974515154829596</v>
      </c>
    </row>
    <row r="36" spans="1:11" x14ac:dyDescent="0.3">
      <c r="A36" t="s">
        <v>503</v>
      </c>
      <c r="B36" t="s">
        <v>478</v>
      </c>
      <c r="C36">
        <v>10</v>
      </c>
      <c r="D36">
        <v>38</v>
      </c>
      <c r="E36">
        <v>91</v>
      </c>
      <c r="F36" s="9">
        <v>72.599999999999994</v>
      </c>
      <c r="G36" s="9">
        <v>77.5</v>
      </c>
      <c r="H36" s="9">
        <v>17.017637908946099</v>
      </c>
      <c r="I36" s="9">
        <v>10.5474474375226</v>
      </c>
      <c r="J36" s="9">
        <v>62.052552562477402</v>
      </c>
      <c r="K36" s="9">
        <v>83.147447437522601</v>
      </c>
    </row>
    <row r="37" spans="1:11" x14ac:dyDescent="0.3">
      <c r="A37" t="s">
        <v>503</v>
      </c>
      <c r="B37" t="s">
        <v>479</v>
      </c>
      <c r="C37">
        <v>10</v>
      </c>
      <c r="D37">
        <v>42</v>
      </c>
      <c r="E37">
        <v>76</v>
      </c>
      <c r="F37" s="9">
        <v>63.2</v>
      </c>
      <c r="G37" s="9">
        <v>68</v>
      </c>
      <c r="H37" s="9">
        <v>10.7785795807137</v>
      </c>
      <c r="I37" s="9">
        <v>6.6805100794257202</v>
      </c>
      <c r="J37" s="9">
        <v>56.519489920574301</v>
      </c>
      <c r="K37" s="9">
        <v>69.880510079425704</v>
      </c>
    </row>
    <row r="38" spans="1:11" x14ac:dyDescent="0.3">
      <c r="A38" t="s">
        <v>503</v>
      </c>
      <c r="B38" t="s">
        <v>500</v>
      </c>
      <c r="C38">
        <v>10</v>
      </c>
      <c r="D38">
        <v>0</v>
      </c>
      <c r="E38">
        <v>93</v>
      </c>
      <c r="F38" s="9">
        <v>66</v>
      </c>
      <c r="G38" s="9">
        <v>79.5</v>
      </c>
      <c r="H38" s="9">
        <v>35.389891839965301</v>
      </c>
      <c r="I38" s="9">
        <v>21.934479156206201</v>
      </c>
      <c r="J38" s="9">
        <v>44.065520843793799</v>
      </c>
      <c r="K38" s="9">
        <v>87.934479156206194</v>
      </c>
    </row>
    <row r="39" spans="1:11" x14ac:dyDescent="0.3">
      <c r="A39" t="s">
        <v>503</v>
      </c>
      <c r="B39" t="s">
        <v>480</v>
      </c>
      <c r="C39">
        <v>10</v>
      </c>
      <c r="D39">
        <v>38</v>
      </c>
      <c r="E39">
        <v>100</v>
      </c>
      <c r="F39" s="9">
        <v>79.099999999999994</v>
      </c>
      <c r="G39" s="9">
        <v>84</v>
      </c>
      <c r="H39" s="9">
        <v>20.354906588393401</v>
      </c>
      <c r="I39" s="9">
        <v>12.615869986509599</v>
      </c>
      <c r="J39" s="9">
        <v>66.4841300134904</v>
      </c>
      <c r="K39" s="9">
        <v>91.715869986509603</v>
      </c>
    </row>
    <row r="40" spans="1:11" x14ac:dyDescent="0.3">
      <c r="A40" t="s">
        <v>503</v>
      </c>
      <c r="B40" t="s">
        <v>481</v>
      </c>
      <c r="C40">
        <v>10</v>
      </c>
      <c r="D40">
        <v>41</v>
      </c>
      <c r="E40">
        <v>73</v>
      </c>
      <c r="F40" s="9">
        <v>63.1</v>
      </c>
      <c r="G40" s="9">
        <v>68</v>
      </c>
      <c r="H40" s="9">
        <v>10.235558932792401</v>
      </c>
      <c r="I40" s="9">
        <v>6.3439485794053203</v>
      </c>
      <c r="J40" s="9">
        <v>56.756051420594702</v>
      </c>
      <c r="K40" s="9">
        <v>69.443948579405301</v>
      </c>
    </row>
    <row r="41" spans="1:11" x14ac:dyDescent="0.3">
      <c r="A41" t="s">
        <v>503</v>
      </c>
      <c r="B41" t="s">
        <v>483</v>
      </c>
      <c r="C41">
        <v>10</v>
      </c>
      <c r="D41">
        <v>39</v>
      </c>
      <c r="E41">
        <v>92</v>
      </c>
      <c r="F41" s="9">
        <v>73.400000000000006</v>
      </c>
      <c r="G41" s="9">
        <v>79</v>
      </c>
      <c r="H41" s="9">
        <v>15.254871717294501</v>
      </c>
      <c r="I41" s="9">
        <v>9.4548937088224694</v>
      </c>
      <c r="J41" s="9">
        <v>63.945106291177503</v>
      </c>
      <c r="K41" s="9">
        <v>82.854893708822502</v>
      </c>
    </row>
    <row r="42" spans="1:11" x14ac:dyDescent="0.3">
      <c r="A42" t="s">
        <v>503</v>
      </c>
      <c r="B42" t="s">
        <v>482</v>
      </c>
      <c r="C42">
        <v>10</v>
      </c>
      <c r="D42">
        <v>41</v>
      </c>
      <c r="E42">
        <v>95</v>
      </c>
      <c r="F42" s="9">
        <v>74.3</v>
      </c>
      <c r="G42" s="9">
        <v>79.5</v>
      </c>
      <c r="H42" s="9">
        <v>15.456390264224</v>
      </c>
      <c r="I42" s="9">
        <v>9.5797939031266495</v>
      </c>
      <c r="J42" s="9">
        <v>64.720206096873298</v>
      </c>
      <c r="K42" s="9">
        <v>83.879793903126696</v>
      </c>
    </row>
    <row r="43" spans="1:11" x14ac:dyDescent="0.3">
      <c r="A43" t="s">
        <v>503</v>
      </c>
      <c r="B43" t="s">
        <v>484</v>
      </c>
      <c r="C43">
        <v>10</v>
      </c>
      <c r="D43">
        <v>42</v>
      </c>
      <c r="E43">
        <v>76</v>
      </c>
      <c r="F43" s="9">
        <v>65.5</v>
      </c>
      <c r="G43" s="9">
        <v>66.5</v>
      </c>
      <c r="H43" s="9">
        <v>9.9247166206396003</v>
      </c>
      <c r="I43" s="9">
        <v>6.1512900585029398</v>
      </c>
      <c r="J43" s="9">
        <v>59.348709941497098</v>
      </c>
      <c r="K43" s="9">
        <v>71.651290058502894</v>
      </c>
    </row>
    <row r="44" spans="1:11" x14ac:dyDescent="0.3">
      <c r="A44" t="s">
        <v>503</v>
      </c>
      <c r="B44" t="s">
        <v>488</v>
      </c>
      <c r="C44">
        <v>10</v>
      </c>
      <c r="D44">
        <v>29</v>
      </c>
      <c r="E44">
        <v>104</v>
      </c>
      <c r="F44" s="9">
        <v>76</v>
      </c>
      <c r="G44" s="9">
        <v>81</v>
      </c>
      <c r="H44" s="9">
        <v>22.9249984853992</v>
      </c>
      <c r="I44" s="9">
        <v>14.208800176840001</v>
      </c>
      <c r="J44" s="9">
        <v>61.791199823159999</v>
      </c>
      <c r="K44" s="9">
        <v>90.208800176840001</v>
      </c>
    </row>
    <row r="45" spans="1:11" x14ac:dyDescent="0.3">
      <c r="A45" t="s">
        <v>503</v>
      </c>
      <c r="B45" t="s">
        <v>501</v>
      </c>
      <c r="C45">
        <v>10</v>
      </c>
      <c r="D45">
        <v>0</v>
      </c>
      <c r="E45">
        <v>83</v>
      </c>
      <c r="F45" s="9">
        <v>61.5</v>
      </c>
      <c r="G45" s="9">
        <v>75</v>
      </c>
      <c r="H45" s="9">
        <v>32.575553205842397</v>
      </c>
      <c r="I45" s="9">
        <v>20.190166051554002</v>
      </c>
      <c r="J45" s="9">
        <v>41.309833948445998</v>
      </c>
      <c r="K45" s="9">
        <v>81.690166051554002</v>
      </c>
    </row>
    <row r="46" spans="1:11" x14ac:dyDescent="0.3">
      <c r="A46" t="s">
        <v>503</v>
      </c>
      <c r="B46" t="s">
        <v>487</v>
      </c>
      <c r="C46">
        <v>10</v>
      </c>
      <c r="D46">
        <v>29</v>
      </c>
      <c r="E46">
        <v>102</v>
      </c>
      <c r="F46" s="9">
        <v>71.2</v>
      </c>
      <c r="G46" s="9">
        <v>71</v>
      </c>
      <c r="H46" s="9">
        <v>21.9686645525444</v>
      </c>
      <c r="I46" s="9">
        <v>13.6160691560323</v>
      </c>
      <c r="J46" s="9">
        <v>57.5839308439677</v>
      </c>
      <c r="K46" s="9">
        <v>84.816069156032398</v>
      </c>
    </row>
    <row r="47" spans="1:11" x14ac:dyDescent="0.3">
      <c r="A47" t="s">
        <v>503</v>
      </c>
      <c r="B47" t="s">
        <v>486</v>
      </c>
      <c r="C47">
        <v>10</v>
      </c>
      <c r="D47">
        <v>25</v>
      </c>
      <c r="E47">
        <v>100</v>
      </c>
      <c r="F47" s="9">
        <v>71.3</v>
      </c>
      <c r="G47" s="9">
        <v>73.5</v>
      </c>
      <c r="H47" s="9">
        <v>22.3012206940437</v>
      </c>
      <c r="I47" s="9">
        <v>13.822185800495999</v>
      </c>
      <c r="J47" s="9">
        <v>57.477814199504003</v>
      </c>
      <c r="K47" s="9">
        <v>85.122185800495998</v>
      </c>
    </row>
    <row r="48" spans="1:11" x14ac:dyDescent="0.3">
      <c r="A48" t="s">
        <v>503</v>
      </c>
      <c r="B48" t="s">
        <v>485</v>
      </c>
      <c r="C48">
        <v>10</v>
      </c>
      <c r="D48">
        <v>26</v>
      </c>
      <c r="E48">
        <v>98</v>
      </c>
      <c r="F48" s="9">
        <v>71.599999999999994</v>
      </c>
      <c r="G48" s="9">
        <v>76</v>
      </c>
      <c r="H48" s="9">
        <v>21.899771688307599</v>
      </c>
      <c r="I48" s="9">
        <v>13.5733697010171</v>
      </c>
      <c r="J48" s="9">
        <v>58.026630298982901</v>
      </c>
      <c r="K48" s="9">
        <v>85.173369701017094</v>
      </c>
    </row>
    <row r="49" spans="1:11" x14ac:dyDescent="0.3">
      <c r="A49" t="s">
        <v>503</v>
      </c>
      <c r="B49" t="s">
        <v>489</v>
      </c>
      <c r="C49">
        <v>10</v>
      </c>
      <c r="D49">
        <v>31</v>
      </c>
      <c r="E49">
        <v>104</v>
      </c>
      <c r="F49" s="9">
        <v>72.3</v>
      </c>
      <c r="G49" s="9">
        <v>72.5</v>
      </c>
      <c r="H49" s="9">
        <v>21.873626941034601</v>
      </c>
      <c r="I49" s="9">
        <v>13.5571653165365</v>
      </c>
      <c r="J49" s="9">
        <v>58.742834683463499</v>
      </c>
      <c r="K49" s="9">
        <v>85.857165316536495</v>
      </c>
    </row>
    <row r="50" spans="1:11" x14ac:dyDescent="0.3">
      <c r="A50" t="s">
        <v>503</v>
      </c>
      <c r="B50" t="s">
        <v>490</v>
      </c>
      <c r="C50">
        <v>10</v>
      </c>
      <c r="D50">
        <v>18</v>
      </c>
      <c r="E50">
        <v>67</v>
      </c>
      <c r="F50" s="9">
        <v>36.299999999999997</v>
      </c>
      <c r="G50" s="9">
        <v>34</v>
      </c>
      <c r="H50" s="9">
        <v>15.825787675675301</v>
      </c>
      <c r="I50" s="9">
        <v>9.8087445836902898</v>
      </c>
      <c r="J50" s="9">
        <v>26.491255416309698</v>
      </c>
      <c r="K50" s="9">
        <v>46.108744583690303</v>
      </c>
    </row>
    <row r="51" spans="1:11" x14ac:dyDescent="0.3">
      <c r="A51" t="s">
        <v>503</v>
      </c>
      <c r="B51" t="s">
        <v>519</v>
      </c>
      <c r="C51">
        <v>10</v>
      </c>
      <c r="D51">
        <v>45</v>
      </c>
      <c r="E51">
        <v>88</v>
      </c>
      <c r="F51" s="9">
        <v>76.3</v>
      </c>
      <c r="G51" s="9">
        <v>81</v>
      </c>
      <c r="H51" s="9">
        <v>13.466419139639299</v>
      </c>
      <c r="I51" s="9">
        <v>8.3464196856795194</v>
      </c>
      <c r="J51" s="9">
        <v>67.953580314320504</v>
      </c>
      <c r="K51" s="9">
        <v>84.646419685679504</v>
      </c>
    </row>
    <row r="52" spans="1:11" x14ac:dyDescent="0.3">
      <c r="A52" t="s">
        <v>503</v>
      </c>
      <c r="B52" t="s">
        <v>491</v>
      </c>
      <c r="C52">
        <v>10</v>
      </c>
      <c r="D52">
        <v>45</v>
      </c>
      <c r="E52">
        <v>85</v>
      </c>
      <c r="F52" s="9">
        <v>72.900000000000006</v>
      </c>
      <c r="G52" s="9">
        <v>74.5</v>
      </c>
      <c r="H52" s="9">
        <v>11.493476410555701</v>
      </c>
      <c r="I52" s="9">
        <v>7.1235995831720702</v>
      </c>
      <c r="J52" s="9">
        <v>65.776400416827897</v>
      </c>
      <c r="K52" s="9">
        <v>80.0235995831721</v>
      </c>
    </row>
    <row r="53" spans="1:11" x14ac:dyDescent="0.3">
      <c r="A53" t="s">
        <v>503</v>
      </c>
      <c r="B53" t="s">
        <v>492</v>
      </c>
      <c r="C53">
        <v>10</v>
      </c>
      <c r="D53">
        <v>42</v>
      </c>
      <c r="E53">
        <v>89</v>
      </c>
      <c r="F53" s="9">
        <v>74.8</v>
      </c>
      <c r="G53" s="9">
        <v>78.5</v>
      </c>
      <c r="H53" s="9">
        <v>13.966626889362599</v>
      </c>
      <c r="I53" s="9">
        <v>8.6564459640782498</v>
      </c>
      <c r="J53" s="9">
        <v>66.143554035921696</v>
      </c>
      <c r="K53" s="9">
        <v>83.456445964078299</v>
      </c>
    </row>
    <row r="54" spans="1:11" x14ac:dyDescent="0.3">
      <c r="A54" t="s">
        <v>503</v>
      </c>
      <c r="B54" t="s">
        <v>502</v>
      </c>
      <c r="C54">
        <v>10</v>
      </c>
      <c r="D54">
        <v>0</v>
      </c>
      <c r="E54">
        <v>86</v>
      </c>
      <c r="F54" s="9">
        <v>61.9</v>
      </c>
      <c r="G54" s="9">
        <v>74</v>
      </c>
      <c r="H54" s="9">
        <v>32.979623338594301</v>
      </c>
      <c r="I54" s="9">
        <v>20.440606712536301</v>
      </c>
      <c r="J54" s="9">
        <v>41.459393287463698</v>
      </c>
      <c r="K54" s="9">
        <v>82.340606712536299</v>
      </c>
    </row>
    <row r="55" spans="1:11" x14ac:dyDescent="0.3">
      <c r="A55" t="s">
        <v>503</v>
      </c>
      <c r="B55" t="s">
        <v>493</v>
      </c>
      <c r="C55">
        <v>10</v>
      </c>
      <c r="D55">
        <v>25</v>
      </c>
      <c r="E55">
        <v>68</v>
      </c>
      <c r="F55" s="9">
        <v>43.7</v>
      </c>
      <c r="G55" s="9">
        <v>43.5</v>
      </c>
      <c r="H55" s="9">
        <v>15.7624730152205</v>
      </c>
      <c r="I55" s="9">
        <v>9.7695024716683907</v>
      </c>
      <c r="J55" s="9">
        <v>33.9304975283316</v>
      </c>
      <c r="K55" s="9">
        <v>53.469502471668399</v>
      </c>
    </row>
    <row r="56" spans="1:11" x14ac:dyDescent="0.3">
      <c r="A56" t="s">
        <v>503</v>
      </c>
      <c r="B56" t="s">
        <v>494</v>
      </c>
      <c r="C56">
        <v>10</v>
      </c>
      <c r="D56">
        <v>37</v>
      </c>
      <c r="E56">
        <v>96</v>
      </c>
      <c r="F56" s="9">
        <v>76.8</v>
      </c>
      <c r="G56" s="9">
        <v>83.5</v>
      </c>
      <c r="H56" s="9">
        <v>19.685301905510901</v>
      </c>
      <c r="I56" s="9">
        <v>12.2008523304512</v>
      </c>
      <c r="J56" s="9">
        <v>64.599147669548799</v>
      </c>
      <c r="K56" s="9">
        <v>89.000852330451195</v>
      </c>
    </row>
    <row r="57" spans="1:11" x14ac:dyDescent="0.3">
      <c r="A57" t="s">
        <v>503</v>
      </c>
      <c r="B57" t="s">
        <v>495</v>
      </c>
      <c r="C57">
        <v>10</v>
      </c>
      <c r="D57">
        <v>31</v>
      </c>
      <c r="E57">
        <v>75</v>
      </c>
      <c r="F57" s="9">
        <v>49.4</v>
      </c>
      <c r="G57" s="9">
        <v>49</v>
      </c>
      <c r="H57" s="9">
        <v>15.2839785396342</v>
      </c>
      <c r="I57" s="9">
        <v>9.4729339727148307</v>
      </c>
      <c r="J57" s="9">
        <v>39.9270660272852</v>
      </c>
      <c r="K57" s="9">
        <v>58.872933972714797</v>
      </c>
    </row>
    <row r="58" spans="1:11" x14ac:dyDescent="0.3">
      <c r="A58" t="s">
        <v>503</v>
      </c>
      <c r="B58" t="s">
        <v>496</v>
      </c>
      <c r="C58">
        <v>10</v>
      </c>
      <c r="D58">
        <v>47</v>
      </c>
      <c r="E58">
        <v>88</v>
      </c>
      <c r="F58" s="9">
        <v>76.400000000000006</v>
      </c>
      <c r="G58" s="9">
        <v>82</v>
      </c>
      <c r="H58" s="9">
        <v>13.418064109417699</v>
      </c>
      <c r="I58" s="9">
        <v>8.3164494781612408</v>
      </c>
      <c r="J58" s="9">
        <v>68.083550521838802</v>
      </c>
      <c r="K58" s="9">
        <v>84.716449478161294</v>
      </c>
    </row>
    <row r="59" spans="1:11" x14ac:dyDescent="0.3">
      <c r="A59" t="s">
        <v>503</v>
      </c>
      <c r="B59" t="s">
        <v>498</v>
      </c>
      <c r="C59">
        <v>10</v>
      </c>
      <c r="D59">
        <v>44</v>
      </c>
      <c r="E59">
        <v>80</v>
      </c>
      <c r="F59" s="9">
        <v>69.8</v>
      </c>
      <c r="G59" s="9">
        <v>73</v>
      </c>
      <c r="H59" s="9">
        <v>12.07200618511</v>
      </c>
      <c r="I59" s="9">
        <v>7.4821694634810996</v>
      </c>
      <c r="J59" s="9">
        <v>62.317830536518898</v>
      </c>
      <c r="K59" s="9">
        <v>77.282169463481097</v>
      </c>
    </row>
    <row r="60" spans="1:11" x14ac:dyDescent="0.3">
      <c r="A60" t="s">
        <v>503</v>
      </c>
      <c r="B60" t="s">
        <v>497</v>
      </c>
      <c r="C60">
        <v>10</v>
      </c>
      <c r="D60">
        <v>18</v>
      </c>
      <c r="E60">
        <v>72</v>
      </c>
      <c r="F60" s="9">
        <v>40.6</v>
      </c>
      <c r="G60" s="9">
        <v>41</v>
      </c>
      <c r="H60" s="9">
        <v>18.9044380444852</v>
      </c>
      <c r="I60" s="9">
        <v>11.716876788481301</v>
      </c>
      <c r="J60" s="9">
        <v>28.883123211518701</v>
      </c>
      <c r="K60" s="9">
        <v>52.316876788481302</v>
      </c>
    </row>
    <row r="61" spans="1:11" x14ac:dyDescent="0.3">
      <c r="A61" t="s">
        <v>503</v>
      </c>
      <c r="B61" t="s">
        <v>499</v>
      </c>
      <c r="C61">
        <v>10</v>
      </c>
      <c r="D61">
        <v>8</v>
      </c>
      <c r="E61">
        <v>35</v>
      </c>
      <c r="F61" s="9">
        <v>20.3</v>
      </c>
      <c r="G61" s="9">
        <v>20.5</v>
      </c>
      <c r="H61" s="9">
        <v>8.7692645073574997</v>
      </c>
      <c r="I61" s="9">
        <v>5.4351465786248898</v>
      </c>
      <c r="J61" s="9">
        <v>14.8648534213751</v>
      </c>
      <c r="K61" s="9">
        <v>25.735146578624899</v>
      </c>
    </row>
    <row r="62" spans="1:11" x14ac:dyDescent="0.3">
      <c r="A62" t="s">
        <v>285</v>
      </c>
      <c r="B62" t="s">
        <v>475</v>
      </c>
      <c r="C62">
        <v>14</v>
      </c>
      <c r="D62">
        <v>15</v>
      </c>
      <c r="E62">
        <v>50</v>
      </c>
      <c r="F62" s="9">
        <v>33</v>
      </c>
      <c r="G62" s="9">
        <v>34</v>
      </c>
      <c r="H62" s="9">
        <v>10.940397967729901</v>
      </c>
      <c r="I62" s="9">
        <v>5.7308256146278804</v>
      </c>
      <c r="J62" s="9">
        <v>27.2691743853721</v>
      </c>
      <c r="K62" s="9">
        <v>38.730825614627904</v>
      </c>
    </row>
    <row r="63" spans="1:11" x14ac:dyDescent="0.3">
      <c r="A63" t="s">
        <v>285</v>
      </c>
      <c r="B63" t="s">
        <v>476</v>
      </c>
      <c r="C63">
        <v>14</v>
      </c>
      <c r="D63">
        <v>14</v>
      </c>
      <c r="E63">
        <v>49</v>
      </c>
      <c r="F63" s="9">
        <v>32.428571428571402</v>
      </c>
      <c r="G63" s="9">
        <v>33.5</v>
      </c>
      <c r="H63" s="9">
        <v>11.3524940378368</v>
      </c>
      <c r="I63" s="9">
        <v>5.9466907706507701</v>
      </c>
      <c r="J63" s="9">
        <v>26.481880657920701</v>
      </c>
      <c r="K63" s="9">
        <v>38.375262199222199</v>
      </c>
    </row>
    <row r="64" spans="1:11" x14ac:dyDescent="0.3">
      <c r="A64" t="s">
        <v>285</v>
      </c>
      <c r="B64" t="s">
        <v>477</v>
      </c>
      <c r="C64">
        <v>14</v>
      </c>
      <c r="D64">
        <v>14</v>
      </c>
      <c r="E64">
        <v>58</v>
      </c>
      <c r="F64" s="9">
        <v>36.142857142857103</v>
      </c>
      <c r="G64" s="9">
        <v>35.5</v>
      </c>
      <c r="H64" s="9">
        <v>14.3143668704242</v>
      </c>
      <c r="I64" s="9">
        <v>7.4981861318185503</v>
      </c>
      <c r="J64" s="9">
        <v>28.6446710110386</v>
      </c>
      <c r="K64" s="9">
        <v>43.641043274675702</v>
      </c>
    </row>
    <row r="65" spans="1:11" x14ac:dyDescent="0.3">
      <c r="A65" t="s">
        <v>285</v>
      </c>
      <c r="B65" t="s">
        <v>478</v>
      </c>
      <c r="C65">
        <v>14</v>
      </c>
      <c r="D65">
        <v>11</v>
      </c>
      <c r="E65">
        <v>69</v>
      </c>
      <c r="F65" s="9">
        <v>44.214285714285701</v>
      </c>
      <c r="G65" s="9">
        <v>49</v>
      </c>
      <c r="H65" s="9">
        <v>19.690601316866399</v>
      </c>
      <c r="I65" s="9">
        <v>10.314378208815601</v>
      </c>
      <c r="J65" s="9">
        <v>33.899907505470097</v>
      </c>
      <c r="K65" s="9">
        <v>54.528663923101298</v>
      </c>
    </row>
    <row r="66" spans="1:11" x14ac:dyDescent="0.3">
      <c r="A66" t="s">
        <v>285</v>
      </c>
      <c r="B66" t="s">
        <v>479</v>
      </c>
      <c r="C66">
        <v>14</v>
      </c>
      <c r="D66">
        <v>14</v>
      </c>
      <c r="E66">
        <v>63</v>
      </c>
      <c r="F66" s="9">
        <v>38.142857142857103</v>
      </c>
      <c r="G66" s="9">
        <v>39</v>
      </c>
      <c r="H66" s="9">
        <v>16.0664827554717</v>
      </c>
      <c r="I66" s="9">
        <v>8.4159836948910893</v>
      </c>
      <c r="J66" s="9">
        <v>29.726873447966099</v>
      </c>
      <c r="K66" s="9">
        <v>46.5588408377482</v>
      </c>
    </row>
    <row r="67" spans="1:11" x14ac:dyDescent="0.3">
      <c r="A67" t="s">
        <v>285</v>
      </c>
      <c r="B67" t="s">
        <v>500</v>
      </c>
      <c r="C67">
        <v>14</v>
      </c>
      <c r="D67">
        <v>19</v>
      </c>
      <c r="E67">
        <v>82</v>
      </c>
      <c r="F67" s="9">
        <v>56.857142857142897</v>
      </c>
      <c r="G67" s="9">
        <v>60</v>
      </c>
      <c r="H67" s="9">
        <v>20.2972417332509</v>
      </c>
      <c r="I67" s="9">
        <v>10.6321500528874</v>
      </c>
      <c r="J67" s="9">
        <v>46.2249928042555</v>
      </c>
      <c r="K67" s="9">
        <v>67.489292910030301</v>
      </c>
    </row>
    <row r="68" spans="1:11" x14ac:dyDescent="0.3">
      <c r="A68" t="s">
        <v>285</v>
      </c>
      <c r="B68" t="s">
        <v>480</v>
      </c>
      <c r="C68">
        <v>14</v>
      </c>
      <c r="D68">
        <v>20</v>
      </c>
      <c r="E68">
        <v>76</v>
      </c>
      <c r="F68" s="9">
        <v>59</v>
      </c>
      <c r="G68" s="9">
        <v>68.5</v>
      </c>
      <c r="H68" s="9">
        <v>20.493901531919199</v>
      </c>
      <c r="I68" s="9">
        <v>10.7351648623029</v>
      </c>
      <c r="J68" s="9">
        <v>48.264835137697098</v>
      </c>
      <c r="K68" s="9">
        <v>69.735164862302895</v>
      </c>
    </row>
    <row r="69" spans="1:11" x14ac:dyDescent="0.3">
      <c r="A69" t="s">
        <v>285</v>
      </c>
      <c r="B69" t="s">
        <v>481</v>
      </c>
      <c r="C69">
        <v>14</v>
      </c>
      <c r="D69">
        <v>17</v>
      </c>
      <c r="E69">
        <v>72</v>
      </c>
      <c r="F69" s="9">
        <v>47.642857142857103</v>
      </c>
      <c r="G69" s="9">
        <v>49</v>
      </c>
      <c r="H69" s="9">
        <v>19.137587432778801</v>
      </c>
      <c r="I69" s="9">
        <v>10.0246971440571</v>
      </c>
      <c r="J69" s="9">
        <v>37.618159998800103</v>
      </c>
      <c r="K69" s="9">
        <v>57.667554286914203</v>
      </c>
    </row>
    <row r="70" spans="1:11" x14ac:dyDescent="0.3">
      <c r="A70" t="s">
        <v>285</v>
      </c>
      <c r="B70" t="s">
        <v>483</v>
      </c>
      <c r="C70">
        <v>14</v>
      </c>
      <c r="D70">
        <v>26</v>
      </c>
      <c r="E70">
        <v>95</v>
      </c>
      <c r="F70" s="9">
        <v>70.571428571428598</v>
      </c>
      <c r="G70" s="9">
        <v>77.5</v>
      </c>
      <c r="H70" s="9">
        <v>24.503419810662798</v>
      </c>
      <c r="I70" s="9">
        <v>12.8354403844475</v>
      </c>
      <c r="J70" s="9">
        <v>57.735988186981103</v>
      </c>
      <c r="K70" s="9">
        <v>83.406868955876007</v>
      </c>
    </row>
    <row r="71" spans="1:11" x14ac:dyDescent="0.3">
      <c r="A71" t="s">
        <v>285</v>
      </c>
      <c r="B71" t="s">
        <v>482</v>
      </c>
      <c r="C71">
        <v>14</v>
      </c>
      <c r="D71">
        <v>22</v>
      </c>
      <c r="E71">
        <v>92</v>
      </c>
      <c r="F71" s="9">
        <v>67.714285714285694</v>
      </c>
      <c r="G71" s="9">
        <v>78</v>
      </c>
      <c r="H71" s="9">
        <v>24.587140389388001</v>
      </c>
      <c r="I71" s="9">
        <v>12.879295099645599</v>
      </c>
      <c r="J71" s="9">
        <v>54.834990614640098</v>
      </c>
      <c r="K71" s="9">
        <v>80.593580813931297</v>
      </c>
    </row>
    <row r="72" spans="1:11" x14ac:dyDescent="0.3">
      <c r="A72" t="s">
        <v>285</v>
      </c>
      <c r="B72" t="s">
        <v>484</v>
      </c>
      <c r="C72">
        <v>14</v>
      </c>
      <c r="D72">
        <v>15</v>
      </c>
      <c r="E72">
        <v>72</v>
      </c>
      <c r="F72" s="9">
        <v>53.785714285714299</v>
      </c>
      <c r="G72" s="9">
        <v>63</v>
      </c>
      <c r="H72" s="9">
        <v>20.910720737417002</v>
      </c>
      <c r="I72" s="9">
        <v>10.9535041024825</v>
      </c>
      <c r="J72" s="9">
        <v>42.832210183231801</v>
      </c>
      <c r="K72" s="9">
        <v>64.739218388196704</v>
      </c>
    </row>
    <row r="73" spans="1:11" x14ac:dyDescent="0.3">
      <c r="A73" t="s">
        <v>285</v>
      </c>
      <c r="B73" t="s">
        <v>488</v>
      </c>
      <c r="C73">
        <v>14</v>
      </c>
      <c r="D73">
        <v>25</v>
      </c>
      <c r="E73">
        <v>113</v>
      </c>
      <c r="F73" s="9">
        <v>81.428571428571402</v>
      </c>
      <c r="G73" s="9">
        <v>95</v>
      </c>
      <c r="H73" s="9">
        <v>31.414632273498299</v>
      </c>
      <c r="I73" s="9">
        <v>16.455688343157799</v>
      </c>
      <c r="J73" s="9">
        <v>64.972883085413599</v>
      </c>
      <c r="K73" s="9">
        <v>97.884259771729205</v>
      </c>
    </row>
    <row r="74" spans="1:11" x14ac:dyDescent="0.3">
      <c r="A74" t="s">
        <v>285</v>
      </c>
      <c r="B74" t="s">
        <v>501</v>
      </c>
      <c r="C74">
        <v>14</v>
      </c>
      <c r="D74">
        <v>26</v>
      </c>
      <c r="E74">
        <v>99</v>
      </c>
      <c r="F74" s="9">
        <v>72.785714285714306</v>
      </c>
      <c r="G74" s="9">
        <v>76</v>
      </c>
      <c r="H74" s="9">
        <v>23.6876422550746</v>
      </c>
      <c r="I74" s="9">
        <v>12.408117820387799</v>
      </c>
      <c r="J74" s="9">
        <v>60.377596465326498</v>
      </c>
      <c r="K74" s="9">
        <v>85.193832106102093</v>
      </c>
    </row>
    <row r="75" spans="1:11" x14ac:dyDescent="0.3">
      <c r="A75" t="s">
        <v>285</v>
      </c>
      <c r="B75" t="s">
        <v>487</v>
      </c>
      <c r="C75">
        <v>14</v>
      </c>
      <c r="D75">
        <v>23</v>
      </c>
      <c r="E75">
        <v>98</v>
      </c>
      <c r="F75" s="9">
        <v>74</v>
      </c>
      <c r="G75" s="9">
        <v>84</v>
      </c>
      <c r="H75" s="9">
        <v>27.265080513077798</v>
      </c>
      <c r="I75" s="9">
        <v>14.282060145355</v>
      </c>
      <c r="J75" s="9">
        <v>59.717939854645003</v>
      </c>
      <c r="K75" s="9">
        <v>88.282060145355004</v>
      </c>
    </row>
    <row r="76" spans="1:11" x14ac:dyDescent="0.3">
      <c r="A76" t="s">
        <v>285</v>
      </c>
      <c r="B76" t="s">
        <v>486</v>
      </c>
      <c r="C76">
        <v>14</v>
      </c>
      <c r="D76">
        <v>21</v>
      </c>
      <c r="E76">
        <v>98</v>
      </c>
      <c r="F76" s="9">
        <v>73.285714285714306</v>
      </c>
      <c r="G76" s="9">
        <v>84.5</v>
      </c>
      <c r="H76" s="9">
        <v>28.5910921346238</v>
      </c>
      <c r="I76" s="9">
        <v>14.9766547468005</v>
      </c>
      <c r="J76" s="9">
        <v>58.3090595389138</v>
      </c>
      <c r="K76" s="9">
        <v>88.262369032514798</v>
      </c>
    </row>
    <row r="77" spans="1:11" x14ac:dyDescent="0.3">
      <c r="A77" t="s">
        <v>285</v>
      </c>
      <c r="B77" t="s">
        <v>485</v>
      </c>
      <c r="C77">
        <v>14</v>
      </c>
      <c r="D77">
        <v>23</v>
      </c>
      <c r="E77">
        <v>97</v>
      </c>
      <c r="F77" s="9">
        <v>73.285714285714306</v>
      </c>
      <c r="G77" s="9">
        <v>82.5</v>
      </c>
      <c r="H77" s="9">
        <v>27.362041566398499</v>
      </c>
      <c r="I77" s="9">
        <v>14.332850517847</v>
      </c>
      <c r="J77" s="9">
        <v>58.952863767867299</v>
      </c>
      <c r="K77" s="9">
        <v>87.618564803561299</v>
      </c>
    </row>
    <row r="78" spans="1:11" x14ac:dyDescent="0.3">
      <c r="A78" t="s">
        <v>285</v>
      </c>
      <c r="B78" t="s">
        <v>489</v>
      </c>
      <c r="C78">
        <v>14</v>
      </c>
      <c r="D78">
        <v>26</v>
      </c>
      <c r="E78">
        <v>111</v>
      </c>
      <c r="F78" s="9">
        <v>80.642857142857096</v>
      </c>
      <c r="G78" s="9">
        <v>88.5</v>
      </c>
      <c r="H78" s="9">
        <v>30.065587645006399</v>
      </c>
      <c r="I78" s="9">
        <v>15.7490285365364</v>
      </c>
      <c r="J78" s="9">
        <v>64.893828606320795</v>
      </c>
      <c r="K78" s="9">
        <v>96.391885679393496</v>
      </c>
    </row>
    <row r="79" spans="1:11" x14ac:dyDescent="0.3">
      <c r="A79" t="s">
        <v>285</v>
      </c>
      <c r="B79" t="s">
        <v>490</v>
      </c>
      <c r="C79">
        <v>14</v>
      </c>
      <c r="D79">
        <v>20</v>
      </c>
      <c r="E79">
        <v>82</v>
      </c>
      <c r="F79" s="9">
        <v>54.5</v>
      </c>
      <c r="G79" s="9">
        <v>61.5</v>
      </c>
      <c r="H79" s="9">
        <v>21.471806201120099</v>
      </c>
      <c r="I79" s="9">
        <v>11.247413241516499</v>
      </c>
      <c r="J79" s="9">
        <v>43.252586758483503</v>
      </c>
      <c r="K79" s="9">
        <v>65.747413241516497</v>
      </c>
    </row>
    <row r="80" spans="1:11" x14ac:dyDescent="0.3">
      <c r="A80" t="s">
        <v>285</v>
      </c>
      <c r="B80" t="s">
        <v>519</v>
      </c>
      <c r="C80">
        <v>14</v>
      </c>
      <c r="D80">
        <v>27</v>
      </c>
      <c r="E80">
        <v>96</v>
      </c>
      <c r="F80" s="9">
        <v>73.428571428571402</v>
      </c>
      <c r="G80" s="9">
        <v>84</v>
      </c>
      <c r="H80" s="9">
        <v>24.824659841853499</v>
      </c>
      <c r="I80" s="9">
        <v>13.003713111328301</v>
      </c>
      <c r="J80" s="9">
        <v>60.4248583172431</v>
      </c>
      <c r="K80" s="9">
        <v>86.432284539899698</v>
      </c>
    </row>
    <row r="81" spans="1:11" x14ac:dyDescent="0.3">
      <c r="A81" t="s">
        <v>285</v>
      </c>
      <c r="B81" t="s">
        <v>491</v>
      </c>
      <c r="C81">
        <v>14</v>
      </c>
      <c r="D81">
        <v>24</v>
      </c>
      <c r="E81">
        <v>92</v>
      </c>
      <c r="F81" s="9">
        <v>71.285714285714306</v>
      </c>
      <c r="G81" s="9">
        <v>83.5</v>
      </c>
      <c r="H81" s="9">
        <v>24.8020736460252</v>
      </c>
      <c r="I81" s="9">
        <v>12.9918819558281</v>
      </c>
      <c r="J81" s="9">
        <v>58.2938323298862</v>
      </c>
      <c r="K81" s="9">
        <v>84.277596241542398</v>
      </c>
    </row>
    <row r="82" spans="1:11" x14ac:dyDescent="0.3">
      <c r="A82" t="s">
        <v>285</v>
      </c>
      <c r="B82" t="s">
        <v>492</v>
      </c>
      <c r="C82">
        <v>14</v>
      </c>
      <c r="D82">
        <v>30</v>
      </c>
      <c r="E82">
        <v>108</v>
      </c>
      <c r="F82" s="9">
        <v>77.642857142857096</v>
      </c>
      <c r="G82" s="9">
        <v>87</v>
      </c>
      <c r="H82" s="9">
        <v>26.105134015707002</v>
      </c>
      <c r="I82" s="9">
        <v>13.674454177241399</v>
      </c>
      <c r="J82" s="9">
        <v>63.968402965615702</v>
      </c>
      <c r="K82" s="9">
        <v>91.317311320098597</v>
      </c>
    </row>
    <row r="83" spans="1:11" x14ac:dyDescent="0.3">
      <c r="A83" t="s">
        <v>285</v>
      </c>
      <c r="B83" t="s">
        <v>502</v>
      </c>
      <c r="C83">
        <v>14</v>
      </c>
      <c r="D83">
        <v>25</v>
      </c>
      <c r="E83">
        <v>94</v>
      </c>
      <c r="F83" s="9">
        <v>70.142857142857096</v>
      </c>
      <c r="G83" s="9">
        <v>72.5</v>
      </c>
      <c r="H83" s="9">
        <v>23.0446294189111</v>
      </c>
      <c r="I83" s="9">
        <v>12.0712932877803</v>
      </c>
      <c r="J83" s="9">
        <v>58.071563855076803</v>
      </c>
      <c r="K83" s="9">
        <v>82.214150430637503</v>
      </c>
    </row>
    <row r="84" spans="1:11" x14ac:dyDescent="0.3">
      <c r="A84" t="s">
        <v>285</v>
      </c>
      <c r="B84" t="s">
        <v>493</v>
      </c>
      <c r="C84">
        <v>14</v>
      </c>
      <c r="D84">
        <v>20</v>
      </c>
      <c r="E84">
        <v>78</v>
      </c>
      <c r="F84" s="9">
        <v>55.285714285714299</v>
      </c>
      <c r="G84" s="9">
        <v>60.5</v>
      </c>
      <c r="H84" s="9">
        <v>21.003401085130399</v>
      </c>
      <c r="I84" s="9">
        <v>11.0020521454527</v>
      </c>
      <c r="J84" s="9">
        <v>44.283662140261598</v>
      </c>
      <c r="K84" s="9">
        <v>66.287766431167</v>
      </c>
    </row>
    <row r="85" spans="1:11" x14ac:dyDescent="0.3">
      <c r="A85" t="s">
        <v>285</v>
      </c>
      <c r="B85" t="s">
        <v>494</v>
      </c>
      <c r="C85">
        <v>14</v>
      </c>
      <c r="D85">
        <v>38</v>
      </c>
      <c r="E85">
        <v>137</v>
      </c>
      <c r="F85" s="9">
        <v>87.071428571428598</v>
      </c>
      <c r="G85" s="9">
        <v>89.5</v>
      </c>
      <c r="H85" s="9">
        <v>28.377846955014</v>
      </c>
      <c r="I85" s="9">
        <v>14.864952143192401</v>
      </c>
      <c r="J85" s="9">
        <v>72.206476428236101</v>
      </c>
      <c r="K85" s="9">
        <v>101.936380714621</v>
      </c>
    </row>
    <row r="86" spans="1:11" x14ac:dyDescent="0.3">
      <c r="A86" t="s">
        <v>285</v>
      </c>
      <c r="B86" t="s">
        <v>495</v>
      </c>
      <c r="C86">
        <v>14</v>
      </c>
      <c r="D86">
        <v>26</v>
      </c>
      <c r="E86">
        <v>96</v>
      </c>
      <c r="F86" s="9">
        <v>66.285714285714306</v>
      </c>
      <c r="G86" s="9">
        <v>69.5</v>
      </c>
      <c r="H86" s="9">
        <v>23.239318709160401</v>
      </c>
      <c r="I86" s="9">
        <v>12.1732759007296</v>
      </c>
      <c r="J86" s="9">
        <v>54.1124383849846</v>
      </c>
      <c r="K86" s="9">
        <v>78.458990186443899</v>
      </c>
    </row>
    <row r="87" spans="1:11" x14ac:dyDescent="0.3">
      <c r="A87" t="s">
        <v>285</v>
      </c>
      <c r="B87" t="s">
        <v>496</v>
      </c>
      <c r="C87">
        <v>14</v>
      </c>
      <c r="D87">
        <v>23</v>
      </c>
      <c r="E87">
        <v>91</v>
      </c>
      <c r="F87" s="9">
        <v>69.642857142857096</v>
      </c>
      <c r="G87" s="9">
        <v>78.5</v>
      </c>
      <c r="H87" s="9">
        <v>25.086334443759899</v>
      </c>
      <c r="I87" s="9">
        <v>13.140784131571399</v>
      </c>
      <c r="J87" s="9">
        <v>56.502073011285702</v>
      </c>
      <c r="K87" s="9">
        <v>82.783641274428604</v>
      </c>
    </row>
    <row r="88" spans="1:11" x14ac:dyDescent="0.3">
      <c r="A88" t="s">
        <v>285</v>
      </c>
      <c r="B88" t="s">
        <v>498</v>
      </c>
      <c r="C88">
        <v>14</v>
      </c>
      <c r="D88">
        <v>24</v>
      </c>
      <c r="E88">
        <v>92</v>
      </c>
      <c r="F88" s="9">
        <v>68.214285714285694</v>
      </c>
      <c r="G88" s="9">
        <v>74.5</v>
      </c>
      <c r="H88" s="9">
        <v>24.217535196402899</v>
      </c>
      <c r="I88" s="9">
        <v>12.685687617220699</v>
      </c>
      <c r="J88" s="9">
        <v>55.528598097065</v>
      </c>
      <c r="K88" s="9">
        <v>80.899973331506501</v>
      </c>
    </row>
    <row r="89" spans="1:11" x14ac:dyDescent="0.3">
      <c r="A89" t="s">
        <v>285</v>
      </c>
      <c r="B89" t="s">
        <v>497</v>
      </c>
      <c r="C89">
        <v>14</v>
      </c>
      <c r="D89">
        <v>16</v>
      </c>
      <c r="E89">
        <v>95</v>
      </c>
      <c r="F89" s="9">
        <v>59.642857142857103</v>
      </c>
      <c r="G89" s="9">
        <v>63.5</v>
      </c>
      <c r="H89" s="9">
        <v>27.280895380233599</v>
      </c>
      <c r="I89" s="9">
        <v>14.290344327160501</v>
      </c>
      <c r="J89" s="9">
        <v>45.352512815696699</v>
      </c>
      <c r="K89" s="9">
        <v>73.933201470017593</v>
      </c>
    </row>
    <row r="90" spans="1:11" x14ac:dyDescent="0.3">
      <c r="A90" t="s">
        <v>285</v>
      </c>
      <c r="B90" t="s">
        <v>499</v>
      </c>
      <c r="C90">
        <v>14</v>
      </c>
      <c r="D90">
        <v>22</v>
      </c>
      <c r="E90">
        <v>79</v>
      </c>
      <c r="F90" s="9">
        <v>54.571428571428598</v>
      </c>
      <c r="G90" s="9">
        <v>60.5</v>
      </c>
      <c r="H90" s="9">
        <v>22.714665834126698</v>
      </c>
      <c r="I90" s="9">
        <v>11.898450968044401</v>
      </c>
      <c r="J90" s="9">
        <v>42.672977603384197</v>
      </c>
      <c r="K90" s="9">
        <v>66.469879539472998</v>
      </c>
    </row>
    <row r="92" spans="1:11" x14ac:dyDescent="0.3">
      <c r="A92" t="s">
        <v>623</v>
      </c>
    </row>
    <row r="93" spans="1:11" x14ac:dyDescent="0.3">
      <c r="A93" t="s">
        <v>624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80"/>
  <sheetViews>
    <sheetView workbookViewId="0">
      <selection activeCell="A3" activeCellId="3" sqref="A9:XFD9 A7:XFD7 A6:XFD6 A3:XFD3"/>
    </sheetView>
  </sheetViews>
  <sheetFormatPr defaultRowHeight="14.4" x14ac:dyDescent="0.3"/>
  <cols>
    <col min="1" max="1" width="16.44140625" customWidth="1"/>
    <col min="2" max="2" width="12.6640625" bestFit="1" customWidth="1"/>
    <col min="3" max="3" width="3" bestFit="1" customWidth="1"/>
    <col min="4" max="4" width="12.6640625" bestFit="1" customWidth="1"/>
    <col min="5" max="5" width="3" bestFit="1" customWidth="1"/>
    <col min="6" max="6" width="10.6640625" bestFit="1" customWidth="1"/>
    <col min="7" max="7" width="4.44140625" bestFit="1" customWidth="1"/>
    <col min="8" max="8" width="10.6640625" bestFit="1" customWidth="1"/>
    <col min="9" max="9" width="4.44140625" bestFit="1" customWidth="1"/>
    <col min="10" max="10" width="9.6640625" bestFit="1" customWidth="1"/>
    <col min="11" max="11" width="4.44140625" bestFit="1" customWidth="1"/>
    <col min="12" max="12" width="9.6640625" bestFit="1" customWidth="1"/>
    <col min="13" max="13" width="4.44140625" bestFit="1" customWidth="1"/>
    <col min="14" max="14" width="10.6640625" bestFit="1" customWidth="1"/>
    <col min="15" max="15" width="4.6640625" bestFit="1" customWidth="1"/>
    <col min="16" max="16" width="10.6640625" bestFit="1" customWidth="1"/>
    <col min="17" max="17" width="4.44140625" bestFit="1" customWidth="1"/>
    <col min="19" max="19" width="3" bestFit="1" customWidth="1"/>
    <col min="21" max="21" width="3" bestFit="1" customWidth="1"/>
  </cols>
  <sheetData>
    <row r="1" spans="1:21" x14ac:dyDescent="0.3">
      <c r="A1" s="13" t="s">
        <v>550</v>
      </c>
    </row>
    <row r="3" spans="1:21" x14ac:dyDescent="0.3">
      <c r="A3" t="s">
        <v>189</v>
      </c>
      <c r="B3" t="s">
        <v>293</v>
      </c>
      <c r="D3" t="s">
        <v>294</v>
      </c>
      <c r="F3" s="5" t="s">
        <v>291</v>
      </c>
      <c r="G3" s="5"/>
      <c r="H3" s="5" t="s">
        <v>292</v>
      </c>
      <c r="J3" t="s">
        <v>308</v>
      </c>
      <c r="L3" t="s">
        <v>309</v>
      </c>
      <c r="N3" t="s">
        <v>310</v>
      </c>
      <c r="P3" t="s">
        <v>318</v>
      </c>
      <c r="R3" t="s">
        <v>319</v>
      </c>
      <c r="T3" t="s">
        <v>320</v>
      </c>
    </row>
    <row r="4" spans="1:21" x14ac:dyDescent="0.3">
      <c r="A4" t="s">
        <v>190</v>
      </c>
      <c r="B4" t="s">
        <v>297</v>
      </c>
      <c r="D4" t="s">
        <v>298</v>
      </c>
      <c r="F4" t="s">
        <v>295</v>
      </c>
      <c r="H4" t="s">
        <v>296</v>
      </c>
      <c r="J4" t="s">
        <v>311</v>
      </c>
      <c r="L4" t="s">
        <v>312</v>
      </c>
      <c r="N4" t="s">
        <v>313</v>
      </c>
      <c r="P4" t="s">
        <v>321</v>
      </c>
      <c r="R4" t="s">
        <v>322</v>
      </c>
      <c r="T4" t="s">
        <v>323</v>
      </c>
    </row>
    <row r="5" spans="1:21" x14ac:dyDescent="0.3">
      <c r="A5" t="s">
        <v>191</v>
      </c>
      <c r="B5" t="s">
        <v>301</v>
      </c>
      <c r="D5" t="s">
        <v>302</v>
      </c>
      <c r="F5" t="s">
        <v>299</v>
      </c>
      <c r="H5" t="s">
        <v>300</v>
      </c>
      <c r="J5" t="s">
        <v>314</v>
      </c>
      <c r="L5" t="s">
        <v>315</v>
      </c>
      <c r="N5" t="s">
        <v>316</v>
      </c>
      <c r="P5" t="s">
        <v>324</v>
      </c>
      <c r="R5" t="s">
        <v>325</v>
      </c>
      <c r="T5" t="s">
        <v>326</v>
      </c>
    </row>
    <row r="6" spans="1:21" x14ac:dyDescent="0.3">
      <c r="A6" t="s">
        <v>192</v>
      </c>
      <c r="B6" s="1">
        <v>42531</v>
      </c>
      <c r="D6" s="1">
        <v>42531</v>
      </c>
      <c r="F6" s="1">
        <v>42531</v>
      </c>
      <c r="H6" s="1">
        <v>42531</v>
      </c>
      <c r="J6" s="1">
        <v>42531</v>
      </c>
      <c r="L6" s="1">
        <v>42531</v>
      </c>
      <c r="N6" s="1">
        <v>42531</v>
      </c>
      <c r="P6" s="1">
        <v>42530</v>
      </c>
      <c r="R6" s="1">
        <v>42530</v>
      </c>
      <c r="T6" s="1">
        <v>42530</v>
      </c>
    </row>
    <row r="7" spans="1:21" x14ac:dyDescent="0.3">
      <c r="A7" t="s">
        <v>271</v>
      </c>
      <c r="B7" t="s">
        <v>304</v>
      </c>
      <c r="D7" t="s">
        <v>304</v>
      </c>
      <c r="F7" t="s">
        <v>303</v>
      </c>
      <c r="H7" t="s">
        <v>303</v>
      </c>
      <c r="J7" t="s">
        <v>275</v>
      </c>
      <c r="L7" t="s">
        <v>275</v>
      </c>
      <c r="N7" t="s">
        <v>275</v>
      </c>
      <c r="P7" t="s">
        <v>285</v>
      </c>
      <c r="R7" t="s">
        <v>285</v>
      </c>
      <c r="T7" t="s">
        <v>285</v>
      </c>
    </row>
    <row r="8" spans="1:21" x14ac:dyDescent="0.3">
      <c r="A8" t="s">
        <v>305</v>
      </c>
      <c r="B8" t="s">
        <v>307</v>
      </c>
      <c r="D8" t="s">
        <v>307</v>
      </c>
      <c r="F8" t="s">
        <v>306</v>
      </c>
      <c r="H8" t="s">
        <v>306</v>
      </c>
      <c r="J8" t="s">
        <v>306</v>
      </c>
      <c r="L8" t="s">
        <v>306</v>
      </c>
      <c r="N8" t="s">
        <v>306</v>
      </c>
      <c r="P8" t="s">
        <v>306</v>
      </c>
      <c r="R8" t="s">
        <v>306</v>
      </c>
      <c r="T8" t="s">
        <v>306</v>
      </c>
    </row>
    <row r="9" spans="1:21" x14ac:dyDescent="0.3">
      <c r="A9" t="s">
        <v>193</v>
      </c>
      <c r="B9" s="2">
        <f>SUM(COUNTIF(C10:C168,{"","J","NJ"}))/159</f>
        <v>0.86163522012578619</v>
      </c>
      <c r="D9" s="2">
        <f>SUM(COUNTIF(E10:E168,{"","J","NJ"}))/159</f>
        <v>0.87421383647798745</v>
      </c>
      <c r="F9" s="2">
        <f>SUM(COUNTIF(G10:G168,{"","J","NJ"}))/159</f>
        <v>9.4339622641509441E-2</v>
      </c>
      <c r="H9" s="2">
        <f>SUM(COUNTIF(I10:I168,{"","J","NJ"}))/159</f>
        <v>8.1761006289308172E-2</v>
      </c>
      <c r="J9" s="2">
        <f>SUM(COUNTIF(K10:K168,{"","J","NJ"}))/159</f>
        <v>8.8050314465408799E-2</v>
      </c>
      <c r="L9" s="2">
        <f>SUM(COUNTIF(M10:M168,{"","J","NJ"}))/159</f>
        <v>2.5157232704402517E-2</v>
      </c>
      <c r="N9" s="2">
        <f>SUM(COUNTIF(O10:O168,{"","J","NJ"}))/159</f>
        <v>4.40251572327044E-2</v>
      </c>
      <c r="P9" s="2">
        <f>SUM(COUNTIF(Q10:Q168,{"","J","NJ"}))/159</f>
        <v>0.72327044025157228</v>
      </c>
      <c r="R9" s="2">
        <f>SUM(COUNTIF(S10:S168,{"","J","NJ"}))/159</f>
        <v>0.72955974842767291</v>
      </c>
      <c r="T9" s="2">
        <f>SUM(COUNTIF(U10:U168,{"","J","NJ"}))/159</f>
        <v>0.56603773584905659</v>
      </c>
    </row>
    <row r="10" spans="1:21" x14ac:dyDescent="0.3">
      <c r="A10" t="s">
        <v>9</v>
      </c>
      <c r="B10">
        <v>1.26</v>
      </c>
      <c r="C10" t="s">
        <v>2</v>
      </c>
      <c r="D10">
        <v>1.65</v>
      </c>
      <c r="E10" t="s">
        <v>2</v>
      </c>
      <c r="F10">
        <v>74.2</v>
      </c>
      <c r="G10" t="s">
        <v>187</v>
      </c>
      <c r="H10">
        <v>80.5</v>
      </c>
      <c r="I10" t="s">
        <v>187</v>
      </c>
      <c r="J10">
        <v>63.8</v>
      </c>
      <c r="K10" t="s">
        <v>1</v>
      </c>
      <c r="L10">
        <v>460</v>
      </c>
      <c r="M10" t="s">
        <v>1</v>
      </c>
      <c r="N10">
        <v>65</v>
      </c>
      <c r="O10" t="s">
        <v>187</v>
      </c>
      <c r="P10">
        <v>3.22</v>
      </c>
      <c r="Q10" t="s">
        <v>1</v>
      </c>
      <c r="R10">
        <v>2.5099999999999998</v>
      </c>
      <c r="S10" t="s">
        <v>1</v>
      </c>
      <c r="T10">
        <v>1.5</v>
      </c>
      <c r="U10" t="s">
        <v>1</v>
      </c>
    </row>
    <row r="11" spans="1:21" x14ac:dyDescent="0.3">
      <c r="A11" t="s">
        <v>10</v>
      </c>
      <c r="B11">
        <v>3.97</v>
      </c>
      <c r="C11" t="s">
        <v>1</v>
      </c>
      <c r="D11">
        <v>4.4400000000000004</v>
      </c>
      <c r="E11" t="s">
        <v>1</v>
      </c>
      <c r="F11">
        <v>26.6</v>
      </c>
      <c r="G11" t="s">
        <v>1</v>
      </c>
      <c r="H11">
        <v>28.7</v>
      </c>
      <c r="I11" t="s">
        <v>1</v>
      </c>
      <c r="J11">
        <v>35</v>
      </c>
      <c r="K11" t="s">
        <v>185</v>
      </c>
      <c r="L11">
        <v>73</v>
      </c>
      <c r="M11" t="s">
        <v>1</v>
      </c>
      <c r="N11">
        <v>26.4</v>
      </c>
      <c r="O11" t="s">
        <v>1</v>
      </c>
      <c r="P11">
        <v>3.6</v>
      </c>
      <c r="Q11" t="s">
        <v>185</v>
      </c>
      <c r="R11">
        <v>2.79</v>
      </c>
      <c r="S11" t="s">
        <v>1</v>
      </c>
      <c r="T11">
        <v>3.88</v>
      </c>
      <c r="U11" t="s">
        <v>1</v>
      </c>
    </row>
    <row r="12" spans="1:21" x14ac:dyDescent="0.3">
      <c r="A12" t="s">
        <v>11</v>
      </c>
      <c r="B12">
        <v>2.6</v>
      </c>
      <c r="C12" t="s">
        <v>185</v>
      </c>
      <c r="D12">
        <v>3.8</v>
      </c>
      <c r="E12" t="s">
        <v>185</v>
      </c>
      <c r="F12">
        <v>127</v>
      </c>
      <c r="G12" t="s">
        <v>187</v>
      </c>
      <c r="H12">
        <v>128</v>
      </c>
      <c r="I12" t="s">
        <v>187</v>
      </c>
      <c r="J12">
        <v>132</v>
      </c>
      <c r="K12" t="s">
        <v>1</v>
      </c>
      <c r="L12">
        <v>120</v>
      </c>
      <c r="M12" t="s">
        <v>185</v>
      </c>
      <c r="N12">
        <v>114</v>
      </c>
      <c r="O12" t="s">
        <v>187</v>
      </c>
      <c r="P12">
        <v>3.83</v>
      </c>
      <c r="Q12" t="s">
        <v>1</v>
      </c>
      <c r="R12">
        <v>3.33</v>
      </c>
      <c r="S12" t="s">
        <v>1</v>
      </c>
      <c r="T12">
        <v>4.7</v>
      </c>
      <c r="U12" t="s">
        <v>185</v>
      </c>
    </row>
    <row r="13" spans="1:21" x14ac:dyDescent="0.3">
      <c r="A13" t="s">
        <v>12</v>
      </c>
      <c r="B13">
        <v>4.8899999999999997</v>
      </c>
      <c r="C13" t="s">
        <v>1</v>
      </c>
      <c r="D13">
        <v>5.59</v>
      </c>
      <c r="E13" t="s">
        <v>1</v>
      </c>
      <c r="F13">
        <v>80.2</v>
      </c>
      <c r="G13" t="s">
        <v>1</v>
      </c>
      <c r="H13">
        <v>82.1</v>
      </c>
      <c r="I13" t="s">
        <v>1</v>
      </c>
      <c r="J13">
        <v>58.9</v>
      </c>
      <c r="K13" t="s">
        <v>1</v>
      </c>
      <c r="L13">
        <v>66</v>
      </c>
      <c r="M13" t="s">
        <v>1</v>
      </c>
      <c r="N13">
        <v>54</v>
      </c>
      <c r="O13" t="s">
        <v>185</v>
      </c>
      <c r="P13">
        <v>16.399999999999999</v>
      </c>
      <c r="Q13" t="s">
        <v>2</v>
      </c>
      <c r="R13">
        <v>13.8</v>
      </c>
      <c r="S13" t="s">
        <v>2</v>
      </c>
      <c r="T13">
        <v>12.3</v>
      </c>
      <c r="U13" t="s">
        <v>2</v>
      </c>
    </row>
    <row r="14" spans="1:21" x14ac:dyDescent="0.3">
      <c r="A14" t="s">
        <v>13</v>
      </c>
      <c r="B14">
        <v>0.46500000000000002</v>
      </c>
      <c r="C14" t="s">
        <v>2</v>
      </c>
      <c r="D14">
        <v>0.46</v>
      </c>
      <c r="E14" t="s">
        <v>186</v>
      </c>
      <c r="F14">
        <v>75.599999999999994</v>
      </c>
      <c r="G14" t="s">
        <v>1</v>
      </c>
      <c r="H14">
        <v>77</v>
      </c>
      <c r="I14" t="s">
        <v>1</v>
      </c>
      <c r="J14">
        <v>67.7</v>
      </c>
      <c r="K14" t="s">
        <v>1</v>
      </c>
      <c r="L14">
        <v>31.2</v>
      </c>
      <c r="M14" t="s">
        <v>1</v>
      </c>
      <c r="N14">
        <v>68.400000000000006</v>
      </c>
      <c r="O14" t="s">
        <v>1</v>
      </c>
      <c r="P14">
        <v>10.7</v>
      </c>
      <c r="Q14" t="s">
        <v>1</v>
      </c>
      <c r="R14">
        <v>1.27</v>
      </c>
      <c r="S14" t="s">
        <v>2</v>
      </c>
      <c r="T14">
        <v>2.2000000000000002</v>
      </c>
      <c r="U14" t="s">
        <v>1</v>
      </c>
    </row>
    <row r="15" spans="1:21" x14ac:dyDescent="0.3">
      <c r="A15" t="s">
        <v>14</v>
      </c>
      <c r="B15">
        <v>2.74</v>
      </c>
      <c r="C15" t="s">
        <v>1</v>
      </c>
      <c r="D15">
        <v>2.76</v>
      </c>
      <c r="E15" t="s">
        <v>1</v>
      </c>
      <c r="F15">
        <v>91.8</v>
      </c>
      <c r="G15" t="s">
        <v>1</v>
      </c>
      <c r="H15">
        <v>93.5</v>
      </c>
      <c r="I15" t="s">
        <v>1</v>
      </c>
      <c r="J15">
        <v>71.7</v>
      </c>
      <c r="K15" t="s">
        <v>1</v>
      </c>
      <c r="L15">
        <v>31.9</v>
      </c>
      <c r="M15" t="s">
        <v>1</v>
      </c>
      <c r="N15">
        <v>89.9</v>
      </c>
      <c r="O15" t="s">
        <v>1</v>
      </c>
      <c r="P15">
        <v>4.1399999999999997</v>
      </c>
      <c r="Q15" t="s">
        <v>1</v>
      </c>
      <c r="R15">
        <v>3.93</v>
      </c>
      <c r="S15" t="s">
        <v>1</v>
      </c>
      <c r="T15">
        <v>3.2</v>
      </c>
      <c r="U15" t="s">
        <v>185</v>
      </c>
    </row>
    <row r="16" spans="1:21" x14ac:dyDescent="0.3">
      <c r="A16" t="s">
        <v>15</v>
      </c>
      <c r="B16">
        <v>1.08</v>
      </c>
      <c r="C16" t="s">
        <v>1</v>
      </c>
      <c r="D16">
        <v>1.1000000000000001</v>
      </c>
      <c r="E16" t="s">
        <v>1</v>
      </c>
      <c r="F16">
        <v>29.1</v>
      </c>
      <c r="G16" t="s">
        <v>1</v>
      </c>
      <c r="H16">
        <v>160</v>
      </c>
      <c r="I16" t="s">
        <v>186</v>
      </c>
      <c r="J16">
        <v>41</v>
      </c>
      <c r="K16" t="s">
        <v>185</v>
      </c>
      <c r="L16">
        <v>15.5</v>
      </c>
      <c r="M16" t="s">
        <v>1</v>
      </c>
      <c r="N16">
        <v>43</v>
      </c>
      <c r="O16" t="s">
        <v>1</v>
      </c>
      <c r="P16">
        <v>1.6</v>
      </c>
      <c r="Q16" t="s">
        <v>186</v>
      </c>
      <c r="R16">
        <v>2.15</v>
      </c>
      <c r="S16" t="s">
        <v>2</v>
      </c>
      <c r="T16">
        <v>2</v>
      </c>
      <c r="U16" t="s">
        <v>1</v>
      </c>
    </row>
    <row r="17" spans="1:21" x14ac:dyDescent="0.3">
      <c r="A17" t="s">
        <v>16</v>
      </c>
      <c r="B17">
        <v>13.8</v>
      </c>
      <c r="C17" t="s">
        <v>1</v>
      </c>
      <c r="D17">
        <v>14.5</v>
      </c>
      <c r="E17" t="s">
        <v>1</v>
      </c>
      <c r="F17">
        <v>353</v>
      </c>
      <c r="G17" t="s">
        <v>187</v>
      </c>
      <c r="H17">
        <v>385</v>
      </c>
      <c r="I17" t="s">
        <v>187</v>
      </c>
      <c r="J17">
        <v>275</v>
      </c>
      <c r="K17" t="s">
        <v>1</v>
      </c>
      <c r="L17">
        <v>168</v>
      </c>
      <c r="M17" t="s">
        <v>187</v>
      </c>
      <c r="N17">
        <v>352</v>
      </c>
      <c r="O17" t="s">
        <v>1</v>
      </c>
      <c r="P17">
        <v>21.8</v>
      </c>
      <c r="Q17" t="s">
        <v>1</v>
      </c>
      <c r="R17">
        <v>22.1</v>
      </c>
      <c r="S17" t="s">
        <v>1</v>
      </c>
      <c r="T17">
        <v>18.7</v>
      </c>
      <c r="U17" t="s">
        <v>1</v>
      </c>
    </row>
    <row r="18" spans="1:21" x14ac:dyDescent="0.3">
      <c r="A18" t="s">
        <v>17</v>
      </c>
      <c r="B18">
        <v>0.89</v>
      </c>
      <c r="C18" t="s">
        <v>1</v>
      </c>
      <c r="D18">
        <v>0.98</v>
      </c>
      <c r="E18" t="s">
        <v>1</v>
      </c>
      <c r="F18">
        <v>27</v>
      </c>
      <c r="G18" t="s">
        <v>1</v>
      </c>
      <c r="H18">
        <v>23</v>
      </c>
      <c r="I18" t="s">
        <v>185</v>
      </c>
      <c r="J18">
        <v>22</v>
      </c>
      <c r="K18" t="s">
        <v>185</v>
      </c>
      <c r="L18">
        <v>11.2</v>
      </c>
      <c r="M18" t="s">
        <v>1</v>
      </c>
      <c r="N18">
        <v>25.7</v>
      </c>
      <c r="O18" t="s">
        <v>1</v>
      </c>
      <c r="P18">
        <v>1.94</v>
      </c>
      <c r="Q18" t="s">
        <v>1</v>
      </c>
      <c r="R18">
        <v>1.69</v>
      </c>
      <c r="S18" t="s">
        <v>2</v>
      </c>
      <c r="T18">
        <v>2</v>
      </c>
      <c r="U18" t="s">
        <v>1</v>
      </c>
    </row>
    <row r="19" spans="1:21" x14ac:dyDescent="0.3">
      <c r="A19" t="s">
        <v>18</v>
      </c>
      <c r="B19">
        <v>0.21</v>
      </c>
      <c r="C19" t="s">
        <v>1</v>
      </c>
      <c r="D19">
        <v>0.39600000000000002</v>
      </c>
      <c r="E19" t="s">
        <v>2</v>
      </c>
      <c r="F19">
        <v>8.5</v>
      </c>
      <c r="G19" t="s">
        <v>1</v>
      </c>
      <c r="H19">
        <v>13</v>
      </c>
      <c r="I19" t="s">
        <v>1</v>
      </c>
      <c r="J19">
        <v>11</v>
      </c>
      <c r="K19" t="s">
        <v>1</v>
      </c>
      <c r="L19">
        <v>3.6</v>
      </c>
      <c r="M19" t="s">
        <v>1</v>
      </c>
      <c r="N19">
        <v>8.5</v>
      </c>
      <c r="O19" t="s">
        <v>1</v>
      </c>
      <c r="P19">
        <v>0.74</v>
      </c>
      <c r="Q19" t="s">
        <v>186</v>
      </c>
      <c r="R19">
        <v>0.77400000000000002</v>
      </c>
      <c r="S19" t="s">
        <v>2</v>
      </c>
      <c r="T19">
        <v>2</v>
      </c>
      <c r="U19" t="s">
        <v>1</v>
      </c>
    </row>
    <row r="20" spans="1:21" x14ac:dyDescent="0.3">
      <c r="A20" t="s">
        <v>19</v>
      </c>
      <c r="B20">
        <v>101</v>
      </c>
      <c r="C20" t="s">
        <v>187</v>
      </c>
      <c r="D20">
        <v>92.6</v>
      </c>
      <c r="E20" t="s">
        <v>187</v>
      </c>
      <c r="F20">
        <v>443</v>
      </c>
      <c r="G20" t="s">
        <v>187</v>
      </c>
      <c r="H20">
        <v>454</v>
      </c>
      <c r="I20" t="s">
        <v>187</v>
      </c>
      <c r="J20">
        <v>318</v>
      </c>
      <c r="K20" t="s">
        <v>1</v>
      </c>
      <c r="L20">
        <v>459</v>
      </c>
      <c r="M20" t="s">
        <v>187</v>
      </c>
      <c r="N20">
        <v>429</v>
      </c>
      <c r="O20" t="s">
        <v>1</v>
      </c>
      <c r="P20">
        <v>179</v>
      </c>
      <c r="Q20" t="s">
        <v>2</v>
      </c>
      <c r="R20">
        <v>159</v>
      </c>
      <c r="S20" t="s">
        <v>2</v>
      </c>
      <c r="T20">
        <v>138</v>
      </c>
      <c r="U20" t="s">
        <v>187</v>
      </c>
    </row>
    <row r="21" spans="1:21" x14ac:dyDescent="0.3">
      <c r="A21" t="s">
        <v>20</v>
      </c>
      <c r="B21">
        <v>4.0999999999999996</v>
      </c>
      <c r="C21" t="s">
        <v>2</v>
      </c>
      <c r="D21">
        <v>4.6900000000000004</v>
      </c>
      <c r="E21" t="s">
        <v>2</v>
      </c>
      <c r="F21">
        <v>133</v>
      </c>
      <c r="G21" t="s">
        <v>1</v>
      </c>
      <c r="H21">
        <v>111</v>
      </c>
      <c r="I21" t="s">
        <v>1</v>
      </c>
      <c r="J21">
        <v>119</v>
      </c>
      <c r="K21" t="s">
        <v>1</v>
      </c>
      <c r="L21">
        <v>153</v>
      </c>
      <c r="M21" t="s">
        <v>187</v>
      </c>
      <c r="N21">
        <v>142</v>
      </c>
      <c r="O21" t="s">
        <v>1</v>
      </c>
      <c r="P21">
        <v>7.06</v>
      </c>
      <c r="Q21" t="s">
        <v>1</v>
      </c>
      <c r="R21">
        <v>3.07</v>
      </c>
      <c r="S21" t="s">
        <v>1</v>
      </c>
      <c r="T21">
        <v>1.9</v>
      </c>
      <c r="U21" t="s">
        <v>1</v>
      </c>
    </row>
    <row r="22" spans="1:21" x14ac:dyDescent="0.3">
      <c r="A22" t="s">
        <v>21</v>
      </c>
      <c r="B22">
        <v>0.27</v>
      </c>
      <c r="C22" t="s">
        <v>2</v>
      </c>
      <c r="D22">
        <v>0.37</v>
      </c>
      <c r="E22" t="s">
        <v>186</v>
      </c>
      <c r="F22">
        <v>500</v>
      </c>
      <c r="G22" t="s">
        <v>1</v>
      </c>
      <c r="H22">
        <v>410</v>
      </c>
      <c r="I22" t="s">
        <v>1</v>
      </c>
      <c r="J22">
        <v>750</v>
      </c>
      <c r="K22" t="s">
        <v>1</v>
      </c>
      <c r="L22">
        <v>2.8</v>
      </c>
      <c r="M22" t="s">
        <v>1</v>
      </c>
      <c r="N22">
        <v>700</v>
      </c>
      <c r="O22" t="s">
        <v>1</v>
      </c>
      <c r="P22">
        <v>0.51300000000000001</v>
      </c>
      <c r="Q22" t="s">
        <v>1</v>
      </c>
      <c r="R22">
        <v>0.5</v>
      </c>
      <c r="S22" t="s">
        <v>1</v>
      </c>
      <c r="T22">
        <v>1.6</v>
      </c>
      <c r="U22" t="s">
        <v>1</v>
      </c>
    </row>
    <row r="23" spans="1:21" x14ac:dyDescent="0.3">
      <c r="A23" t="s">
        <v>22</v>
      </c>
      <c r="B23">
        <v>35.299999999999997</v>
      </c>
      <c r="C23" t="s">
        <v>184</v>
      </c>
      <c r="D23">
        <v>36</v>
      </c>
      <c r="E23" t="s">
        <v>184</v>
      </c>
      <c r="F23">
        <v>294</v>
      </c>
      <c r="G23" t="s">
        <v>187</v>
      </c>
      <c r="H23">
        <v>239</v>
      </c>
      <c r="I23" t="s">
        <v>1</v>
      </c>
      <c r="J23">
        <v>244</v>
      </c>
      <c r="K23" t="s">
        <v>1</v>
      </c>
      <c r="L23">
        <v>234</v>
      </c>
      <c r="M23" t="s">
        <v>187</v>
      </c>
      <c r="N23">
        <v>326</v>
      </c>
      <c r="O23" t="s">
        <v>1</v>
      </c>
      <c r="P23">
        <v>20.100000000000001</v>
      </c>
      <c r="Q23" t="s">
        <v>2</v>
      </c>
      <c r="R23">
        <v>19.399999999999999</v>
      </c>
      <c r="S23" t="s">
        <v>2</v>
      </c>
      <c r="T23">
        <v>13.5</v>
      </c>
      <c r="U23" t="s">
        <v>1</v>
      </c>
    </row>
    <row r="24" spans="1:21" x14ac:dyDescent="0.3">
      <c r="A24" t="s">
        <v>23</v>
      </c>
      <c r="B24">
        <v>16.5</v>
      </c>
      <c r="C24" t="s">
        <v>2</v>
      </c>
      <c r="D24">
        <v>17.7</v>
      </c>
      <c r="E24" t="s">
        <v>2</v>
      </c>
      <c r="F24">
        <v>77.099999999999994</v>
      </c>
      <c r="G24" t="s">
        <v>1</v>
      </c>
      <c r="H24">
        <v>65.2</v>
      </c>
      <c r="I24" t="s">
        <v>1</v>
      </c>
      <c r="J24">
        <v>62.5</v>
      </c>
      <c r="K24" t="s">
        <v>1</v>
      </c>
      <c r="L24">
        <v>32.9</v>
      </c>
      <c r="M24" t="s">
        <v>1</v>
      </c>
      <c r="N24">
        <v>67</v>
      </c>
      <c r="O24" t="s">
        <v>185</v>
      </c>
      <c r="P24">
        <v>20.5</v>
      </c>
      <c r="Q24" t="s">
        <v>2</v>
      </c>
      <c r="R24">
        <v>21.2</v>
      </c>
      <c r="S24" t="s">
        <v>2</v>
      </c>
      <c r="T24">
        <v>13.6</v>
      </c>
      <c r="U24" t="s">
        <v>2</v>
      </c>
    </row>
    <row r="25" spans="1:21" x14ac:dyDescent="0.3">
      <c r="A25" t="s">
        <v>24</v>
      </c>
      <c r="B25">
        <v>22.5</v>
      </c>
      <c r="C25" t="s">
        <v>2</v>
      </c>
      <c r="D25">
        <v>23.1</v>
      </c>
      <c r="E25" t="s">
        <v>2</v>
      </c>
      <c r="F25">
        <v>69.2</v>
      </c>
      <c r="G25" t="s">
        <v>1</v>
      </c>
      <c r="H25">
        <v>57.7</v>
      </c>
      <c r="I25" t="s">
        <v>1</v>
      </c>
      <c r="J25">
        <v>51.8</v>
      </c>
      <c r="K25" t="s">
        <v>1</v>
      </c>
      <c r="L25">
        <v>31.2</v>
      </c>
      <c r="M25" t="s">
        <v>1</v>
      </c>
      <c r="N25">
        <v>71</v>
      </c>
      <c r="O25" t="s">
        <v>1</v>
      </c>
      <c r="P25">
        <v>24.1</v>
      </c>
      <c r="Q25" t="s">
        <v>2</v>
      </c>
      <c r="R25">
        <v>22.8</v>
      </c>
      <c r="S25" t="s">
        <v>2</v>
      </c>
      <c r="T25">
        <v>15</v>
      </c>
      <c r="U25" t="s">
        <v>186</v>
      </c>
    </row>
    <row r="26" spans="1:21" x14ac:dyDescent="0.3">
      <c r="A26" t="s">
        <v>25</v>
      </c>
      <c r="B26">
        <v>44.7</v>
      </c>
      <c r="C26" t="s">
        <v>184</v>
      </c>
      <c r="D26">
        <v>47.6</v>
      </c>
      <c r="E26" t="s">
        <v>184</v>
      </c>
      <c r="F26">
        <v>124</v>
      </c>
      <c r="G26" t="s">
        <v>1</v>
      </c>
      <c r="H26">
        <v>104</v>
      </c>
      <c r="I26" t="s">
        <v>1</v>
      </c>
      <c r="J26">
        <v>106</v>
      </c>
      <c r="K26" t="s">
        <v>1</v>
      </c>
      <c r="L26">
        <v>57.9</v>
      </c>
      <c r="M26" t="s">
        <v>187</v>
      </c>
      <c r="N26">
        <v>137</v>
      </c>
      <c r="O26" t="s">
        <v>1</v>
      </c>
      <c r="P26">
        <v>54.7</v>
      </c>
      <c r="Q26" t="s">
        <v>2</v>
      </c>
      <c r="R26">
        <v>51.9</v>
      </c>
      <c r="T26">
        <v>34</v>
      </c>
      <c r="U26" t="s">
        <v>184</v>
      </c>
    </row>
    <row r="27" spans="1:21" x14ac:dyDescent="0.3">
      <c r="A27" t="s">
        <v>26</v>
      </c>
      <c r="B27">
        <v>6.75</v>
      </c>
      <c r="C27" t="s">
        <v>2</v>
      </c>
      <c r="D27">
        <v>7.08</v>
      </c>
      <c r="E27" t="s">
        <v>2</v>
      </c>
      <c r="F27">
        <v>20</v>
      </c>
      <c r="G27" t="s">
        <v>185</v>
      </c>
      <c r="H27">
        <v>24</v>
      </c>
      <c r="I27" t="s">
        <v>186</v>
      </c>
      <c r="J27">
        <v>11</v>
      </c>
      <c r="K27" t="s">
        <v>1</v>
      </c>
      <c r="L27">
        <v>15</v>
      </c>
      <c r="M27" t="s">
        <v>185</v>
      </c>
      <c r="N27">
        <v>13</v>
      </c>
      <c r="O27" t="s">
        <v>1</v>
      </c>
      <c r="P27">
        <v>14.3</v>
      </c>
      <c r="Q27" t="s">
        <v>2</v>
      </c>
      <c r="R27">
        <v>12.5</v>
      </c>
      <c r="S27" t="s">
        <v>2</v>
      </c>
      <c r="T27">
        <v>8.8000000000000007</v>
      </c>
      <c r="U27" t="s">
        <v>186</v>
      </c>
    </row>
    <row r="28" spans="1:21" x14ac:dyDescent="0.3">
      <c r="A28" t="s">
        <v>27</v>
      </c>
      <c r="B28">
        <v>213</v>
      </c>
      <c r="C28" t="s">
        <v>184</v>
      </c>
      <c r="D28">
        <v>212</v>
      </c>
      <c r="E28" t="s">
        <v>184</v>
      </c>
      <c r="F28">
        <v>177</v>
      </c>
      <c r="G28" t="s">
        <v>1</v>
      </c>
      <c r="H28">
        <v>144</v>
      </c>
      <c r="I28" t="s">
        <v>1</v>
      </c>
      <c r="J28">
        <v>145</v>
      </c>
      <c r="K28" t="s">
        <v>1</v>
      </c>
      <c r="L28">
        <v>159</v>
      </c>
      <c r="M28" t="s">
        <v>187</v>
      </c>
      <c r="N28">
        <v>187</v>
      </c>
      <c r="O28" t="s">
        <v>1</v>
      </c>
      <c r="P28">
        <v>126</v>
      </c>
      <c r="Q28" t="s">
        <v>184</v>
      </c>
      <c r="R28">
        <v>126</v>
      </c>
      <c r="S28" t="s">
        <v>184</v>
      </c>
      <c r="T28">
        <v>76.400000000000006</v>
      </c>
    </row>
    <row r="29" spans="1:21" x14ac:dyDescent="0.3">
      <c r="A29" t="s">
        <v>28</v>
      </c>
      <c r="B29">
        <v>42.3</v>
      </c>
      <c r="C29" t="s">
        <v>184</v>
      </c>
      <c r="D29">
        <v>42.2</v>
      </c>
      <c r="E29" t="s">
        <v>184</v>
      </c>
      <c r="F29">
        <v>102</v>
      </c>
      <c r="G29" t="s">
        <v>1</v>
      </c>
      <c r="H29">
        <v>84.5</v>
      </c>
      <c r="I29" t="s">
        <v>1</v>
      </c>
      <c r="J29">
        <v>72.5</v>
      </c>
      <c r="K29" t="s">
        <v>1</v>
      </c>
      <c r="L29">
        <v>87.7</v>
      </c>
      <c r="M29" t="s">
        <v>187</v>
      </c>
      <c r="N29">
        <v>110</v>
      </c>
      <c r="O29" t="s">
        <v>1</v>
      </c>
      <c r="P29">
        <v>28.7</v>
      </c>
      <c r="R29">
        <v>32</v>
      </c>
      <c r="T29">
        <v>17.7</v>
      </c>
      <c r="U29" t="s">
        <v>2</v>
      </c>
    </row>
    <row r="30" spans="1:21" x14ac:dyDescent="0.3">
      <c r="A30" t="s">
        <v>29</v>
      </c>
      <c r="B30">
        <v>46.7</v>
      </c>
      <c r="C30" t="s">
        <v>184</v>
      </c>
      <c r="D30">
        <v>46.8</v>
      </c>
      <c r="E30" t="s">
        <v>184</v>
      </c>
      <c r="F30">
        <v>65.8</v>
      </c>
      <c r="G30" t="s">
        <v>1</v>
      </c>
      <c r="H30">
        <v>49</v>
      </c>
      <c r="I30" t="s">
        <v>185</v>
      </c>
      <c r="J30">
        <v>53.2</v>
      </c>
      <c r="K30" t="s">
        <v>1</v>
      </c>
      <c r="L30">
        <v>57.7</v>
      </c>
      <c r="M30" t="s">
        <v>187</v>
      </c>
      <c r="N30">
        <v>65.400000000000006</v>
      </c>
      <c r="O30" t="s">
        <v>1</v>
      </c>
      <c r="P30">
        <v>34.4</v>
      </c>
      <c r="R30">
        <v>34.299999999999997</v>
      </c>
      <c r="T30">
        <v>23.4</v>
      </c>
      <c r="U30" t="s">
        <v>2</v>
      </c>
    </row>
    <row r="31" spans="1:21" x14ac:dyDescent="0.3">
      <c r="A31" t="s">
        <v>30</v>
      </c>
      <c r="B31">
        <v>0.21</v>
      </c>
      <c r="C31" t="s">
        <v>1</v>
      </c>
      <c r="D31">
        <v>0.19</v>
      </c>
      <c r="E31" t="s">
        <v>1</v>
      </c>
      <c r="F31">
        <v>4.3</v>
      </c>
      <c r="G31" t="s">
        <v>1</v>
      </c>
      <c r="H31">
        <v>4.7</v>
      </c>
      <c r="I31" t="s">
        <v>1</v>
      </c>
      <c r="J31">
        <v>6.4</v>
      </c>
      <c r="K31" t="s">
        <v>1</v>
      </c>
      <c r="L31">
        <v>2.5</v>
      </c>
      <c r="M31" t="s">
        <v>185</v>
      </c>
      <c r="N31">
        <v>6.8</v>
      </c>
      <c r="O31" t="s">
        <v>1</v>
      </c>
      <c r="P31">
        <v>0.5</v>
      </c>
      <c r="Q31" t="s">
        <v>1</v>
      </c>
      <c r="R31">
        <v>0.5</v>
      </c>
      <c r="S31" t="s">
        <v>1</v>
      </c>
      <c r="T31">
        <v>1.2</v>
      </c>
      <c r="U31" t="s">
        <v>1</v>
      </c>
    </row>
    <row r="32" spans="1:21" x14ac:dyDescent="0.3">
      <c r="A32" t="s">
        <v>31</v>
      </c>
      <c r="B32">
        <v>0.69799999999999995</v>
      </c>
      <c r="C32" t="s">
        <v>2</v>
      </c>
      <c r="D32">
        <v>0.81699999999999995</v>
      </c>
      <c r="E32" t="s">
        <v>2</v>
      </c>
      <c r="F32">
        <v>8.6</v>
      </c>
      <c r="G32" t="s">
        <v>185</v>
      </c>
      <c r="H32">
        <v>4</v>
      </c>
      <c r="I32" t="s">
        <v>1</v>
      </c>
      <c r="J32">
        <v>6.6</v>
      </c>
      <c r="K32" t="s">
        <v>1</v>
      </c>
      <c r="L32">
        <v>3.7</v>
      </c>
      <c r="M32" t="s">
        <v>185</v>
      </c>
      <c r="N32">
        <v>6.7</v>
      </c>
      <c r="O32" t="s">
        <v>1</v>
      </c>
      <c r="P32">
        <v>1</v>
      </c>
      <c r="Q32" t="s">
        <v>2</v>
      </c>
      <c r="R32">
        <v>0.93200000000000005</v>
      </c>
      <c r="S32" t="s">
        <v>2</v>
      </c>
      <c r="T32">
        <v>0.86</v>
      </c>
      <c r="U32" t="s">
        <v>1</v>
      </c>
    </row>
    <row r="33" spans="1:21" x14ac:dyDescent="0.3">
      <c r="A33" t="s">
        <v>32</v>
      </c>
      <c r="B33">
        <v>10</v>
      </c>
      <c r="C33" t="s">
        <v>2</v>
      </c>
      <c r="D33">
        <v>9.9700000000000006</v>
      </c>
      <c r="E33" t="s">
        <v>2</v>
      </c>
      <c r="F33">
        <v>25.4</v>
      </c>
      <c r="G33" t="s">
        <v>2</v>
      </c>
      <c r="H33">
        <v>23.6</v>
      </c>
      <c r="I33" t="s">
        <v>1</v>
      </c>
      <c r="J33">
        <v>18</v>
      </c>
      <c r="K33" t="s">
        <v>185</v>
      </c>
      <c r="L33">
        <v>14</v>
      </c>
      <c r="M33" t="s">
        <v>185</v>
      </c>
      <c r="N33">
        <v>25</v>
      </c>
      <c r="O33" t="s">
        <v>186</v>
      </c>
      <c r="P33">
        <v>6.15</v>
      </c>
      <c r="Q33" t="s">
        <v>2</v>
      </c>
      <c r="R33">
        <v>6.17</v>
      </c>
      <c r="S33" t="s">
        <v>2</v>
      </c>
      <c r="T33">
        <v>3.5</v>
      </c>
      <c r="U33" t="s">
        <v>186</v>
      </c>
    </row>
    <row r="34" spans="1:21" x14ac:dyDescent="0.3">
      <c r="A34" t="s">
        <v>33</v>
      </c>
      <c r="B34">
        <v>24.8</v>
      </c>
      <c r="C34" t="s">
        <v>2</v>
      </c>
      <c r="D34">
        <v>24.6</v>
      </c>
      <c r="E34" t="s">
        <v>2</v>
      </c>
      <c r="F34">
        <v>49.6</v>
      </c>
      <c r="G34" t="s">
        <v>1</v>
      </c>
      <c r="H34">
        <v>44.8</v>
      </c>
      <c r="I34" t="s">
        <v>1</v>
      </c>
      <c r="J34">
        <v>42.5</v>
      </c>
      <c r="K34" t="s">
        <v>1</v>
      </c>
      <c r="L34">
        <v>39.5</v>
      </c>
      <c r="M34" t="s">
        <v>1</v>
      </c>
      <c r="N34">
        <v>53.9</v>
      </c>
      <c r="O34" t="s">
        <v>1</v>
      </c>
      <c r="P34">
        <v>17.2</v>
      </c>
      <c r="Q34" t="s">
        <v>2</v>
      </c>
      <c r="R34">
        <v>18</v>
      </c>
      <c r="S34" t="s">
        <v>2</v>
      </c>
      <c r="T34">
        <v>11</v>
      </c>
      <c r="U34" t="s">
        <v>186</v>
      </c>
    </row>
    <row r="35" spans="1:21" x14ac:dyDescent="0.3">
      <c r="A35" t="s">
        <v>34</v>
      </c>
      <c r="B35">
        <v>4.3</v>
      </c>
      <c r="C35" t="s">
        <v>2</v>
      </c>
      <c r="D35">
        <v>4.6399999999999997</v>
      </c>
      <c r="E35" t="s">
        <v>2</v>
      </c>
      <c r="F35">
        <v>12</v>
      </c>
      <c r="G35" t="s">
        <v>186</v>
      </c>
      <c r="H35">
        <v>9.61</v>
      </c>
      <c r="I35" t="s">
        <v>1</v>
      </c>
      <c r="J35">
        <v>7.8</v>
      </c>
      <c r="K35" t="s">
        <v>186</v>
      </c>
      <c r="L35">
        <v>6.36</v>
      </c>
      <c r="M35" t="s">
        <v>1</v>
      </c>
      <c r="N35">
        <v>9.6</v>
      </c>
      <c r="O35" t="s">
        <v>185</v>
      </c>
      <c r="P35">
        <v>4.8899999999999997</v>
      </c>
      <c r="Q35" t="s">
        <v>2</v>
      </c>
      <c r="R35">
        <v>4.33</v>
      </c>
      <c r="S35" t="s">
        <v>2</v>
      </c>
      <c r="T35">
        <v>2.6</v>
      </c>
      <c r="U35" t="s">
        <v>186</v>
      </c>
    </row>
    <row r="36" spans="1:21" x14ac:dyDescent="0.3">
      <c r="A36" t="s">
        <v>35</v>
      </c>
      <c r="B36">
        <v>131</v>
      </c>
      <c r="C36" t="s">
        <v>184</v>
      </c>
      <c r="D36">
        <v>129</v>
      </c>
      <c r="E36" t="s">
        <v>184</v>
      </c>
      <c r="F36">
        <v>134</v>
      </c>
      <c r="G36" t="s">
        <v>1</v>
      </c>
      <c r="H36">
        <v>113</v>
      </c>
      <c r="I36" t="s">
        <v>1</v>
      </c>
      <c r="J36">
        <v>114</v>
      </c>
      <c r="K36" t="s">
        <v>1</v>
      </c>
      <c r="L36">
        <v>124</v>
      </c>
      <c r="M36" t="s">
        <v>187</v>
      </c>
      <c r="N36">
        <v>141</v>
      </c>
      <c r="O36" t="s">
        <v>1</v>
      </c>
      <c r="P36">
        <v>86.9</v>
      </c>
      <c r="R36">
        <v>90.7</v>
      </c>
      <c r="T36">
        <v>54.6</v>
      </c>
      <c r="U36" t="s">
        <v>184</v>
      </c>
    </row>
    <row r="37" spans="1:21" x14ac:dyDescent="0.3">
      <c r="A37" t="s">
        <v>36</v>
      </c>
      <c r="B37">
        <v>6.2</v>
      </c>
      <c r="C37" t="s">
        <v>2</v>
      </c>
      <c r="D37">
        <v>6.47</v>
      </c>
      <c r="E37" t="s">
        <v>2</v>
      </c>
      <c r="F37">
        <v>32.200000000000003</v>
      </c>
      <c r="G37" t="s">
        <v>1</v>
      </c>
      <c r="H37">
        <v>25.8</v>
      </c>
      <c r="I37" t="s">
        <v>1</v>
      </c>
      <c r="J37">
        <v>20</v>
      </c>
      <c r="K37" t="s">
        <v>185</v>
      </c>
      <c r="L37">
        <v>15</v>
      </c>
      <c r="M37" t="s">
        <v>185</v>
      </c>
      <c r="N37">
        <v>27.4</v>
      </c>
      <c r="O37" t="s">
        <v>1</v>
      </c>
      <c r="P37">
        <v>4.7699999999999996</v>
      </c>
      <c r="Q37" t="s">
        <v>2</v>
      </c>
      <c r="R37">
        <v>5.82</v>
      </c>
      <c r="S37" t="s">
        <v>2</v>
      </c>
      <c r="T37">
        <v>2.7</v>
      </c>
      <c r="U37" t="s">
        <v>185</v>
      </c>
    </row>
    <row r="38" spans="1:21" x14ac:dyDescent="0.3">
      <c r="A38" t="s">
        <v>37</v>
      </c>
      <c r="B38">
        <v>1.32</v>
      </c>
      <c r="C38" t="s">
        <v>2</v>
      </c>
      <c r="D38">
        <v>1.33</v>
      </c>
      <c r="E38" t="s">
        <v>2</v>
      </c>
      <c r="F38">
        <v>4.3</v>
      </c>
      <c r="G38" t="s">
        <v>1</v>
      </c>
      <c r="H38">
        <v>4.8</v>
      </c>
      <c r="I38" t="s">
        <v>1</v>
      </c>
      <c r="J38">
        <v>6.5</v>
      </c>
      <c r="K38" t="s">
        <v>1</v>
      </c>
      <c r="L38">
        <v>2</v>
      </c>
      <c r="M38" t="s">
        <v>1</v>
      </c>
      <c r="N38">
        <v>6.9</v>
      </c>
      <c r="O38" t="s">
        <v>1</v>
      </c>
      <c r="P38">
        <v>0.88400000000000001</v>
      </c>
      <c r="Q38" t="s">
        <v>2</v>
      </c>
      <c r="R38">
        <v>0.79</v>
      </c>
      <c r="S38" t="s">
        <v>186</v>
      </c>
      <c r="T38">
        <v>1.2</v>
      </c>
      <c r="U38" t="s">
        <v>1</v>
      </c>
    </row>
    <row r="39" spans="1:21" x14ac:dyDescent="0.3">
      <c r="A39" t="s">
        <v>38</v>
      </c>
      <c r="B39">
        <v>4.72</v>
      </c>
      <c r="C39" t="s">
        <v>1</v>
      </c>
      <c r="D39">
        <v>4.53</v>
      </c>
      <c r="E39" t="s">
        <v>1</v>
      </c>
      <c r="F39">
        <v>13</v>
      </c>
      <c r="G39" t="s">
        <v>186</v>
      </c>
      <c r="H39">
        <v>5.3</v>
      </c>
      <c r="I39" t="s">
        <v>2</v>
      </c>
      <c r="J39">
        <v>7.4</v>
      </c>
      <c r="K39" t="s">
        <v>2</v>
      </c>
      <c r="L39">
        <v>3.98</v>
      </c>
      <c r="M39" t="s">
        <v>1</v>
      </c>
      <c r="N39">
        <v>8.5399999999999991</v>
      </c>
      <c r="O39" t="s">
        <v>2</v>
      </c>
      <c r="P39">
        <v>5.58</v>
      </c>
      <c r="Q39" t="s">
        <v>1</v>
      </c>
      <c r="R39">
        <v>2.1</v>
      </c>
      <c r="S39" t="s">
        <v>185</v>
      </c>
      <c r="T39">
        <v>1.8</v>
      </c>
      <c r="U39" t="s">
        <v>513</v>
      </c>
    </row>
    <row r="40" spans="1:21" x14ac:dyDescent="0.3">
      <c r="A40" t="s">
        <v>39</v>
      </c>
      <c r="B40">
        <v>0.52</v>
      </c>
      <c r="C40" t="s">
        <v>186</v>
      </c>
      <c r="D40">
        <v>0.4</v>
      </c>
      <c r="E40" t="s">
        <v>186</v>
      </c>
      <c r="F40">
        <v>4.5</v>
      </c>
      <c r="G40" t="s">
        <v>1</v>
      </c>
      <c r="H40">
        <v>4.9000000000000004</v>
      </c>
      <c r="I40" t="s">
        <v>1</v>
      </c>
      <c r="J40">
        <v>6.7</v>
      </c>
      <c r="K40" t="s">
        <v>1</v>
      </c>
      <c r="L40">
        <v>1.9</v>
      </c>
      <c r="M40" t="s">
        <v>1</v>
      </c>
      <c r="N40">
        <v>7.1</v>
      </c>
      <c r="O40" t="s">
        <v>1</v>
      </c>
      <c r="P40">
        <v>0.51</v>
      </c>
      <c r="Q40" t="s">
        <v>186</v>
      </c>
      <c r="R40">
        <v>0.5</v>
      </c>
      <c r="S40" t="s">
        <v>1</v>
      </c>
      <c r="T40">
        <v>1.3</v>
      </c>
      <c r="U40" t="s">
        <v>1</v>
      </c>
    </row>
    <row r="41" spans="1:21" x14ac:dyDescent="0.3">
      <c r="A41" t="s">
        <v>40</v>
      </c>
      <c r="B41">
        <v>82.6</v>
      </c>
      <c r="C41" t="s">
        <v>184</v>
      </c>
      <c r="D41">
        <v>81.5</v>
      </c>
      <c r="E41" t="s">
        <v>184</v>
      </c>
      <c r="F41">
        <v>41.6</v>
      </c>
      <c r="G41" t="s">
        <v>1</v>
      </c>
      <c r="H41">
        <v>20.8</v>
      </c>
      <c r="I41" t="s">
        <v>1</v>
      </c>
      <c r="J41">
        <v>34.200000000000003</v>
      </c>
      <c r="K41" t="s">
        <v>1</v>
      </c>
      <c r="L41">
        <v>25.2</v>
      </c>
      <c r="M41" t="s">
        <v>1</v>
      </c>
      <c r="N41">
        <v>40.5</v>
      </c>
      <c r="O41" t="s">
        <v>1</v>
      </c>
      <c r="P41">
        <v>27.1</v>
      </c>
      <c r="Q41" t="s">
        <v>184</v>
      </c>
      <c r="R41">
        <v>26.5</v>
      </c>
      <c r="S41" t="s">
        <v>184</v>
      </c>
      <c r="T41">
        <v>16.600000000000001</v>
      </c>
      <c r="U41" t="s">
        <v>2</v>
      </c>
    </row>
    <row r="42" spans="1:21" x14ac:dyDescent="0.3">
      <c r="A42" t="s">
        <v>41</v>
      </c>
      <c r="B42">
        <v>0.52</v>
      </c>
      <c r="C42" t="s">
        <v>186</v>
      </c>
      <c r="D42">
        <v>0.80700000000000005</v>
      </c>
      <c r="E42" t="s">
        <v>2</v>
      </c>
      <c r="F42">
        <v>4.2</v>
      </c>
      <c r="G42" t="s">
        <v>1</v>
      </c>
      <c r="H42">
        <v>4.5999999999999996</v>
      </c>
      <c r="I42" t="s">
        <v>1</v>
      </c>
      <c r="J42">
        <v>6.32</v>
      </c>
      <c r="K42" t="s">
        <v>1</v>
      </c>
      <c r="L42">
        <v>1.8</v>
      </c>
      <c r="M42" t="s">
        <v>1</v>
      </c>
      <c r="N42">
        <v>6.7</v>
      </c>
      <c r="O42" t="s">
        <v>1</v>
      </c>
      <c r="P42">
        <v>0.5</v>
      </c>
      <c r="Q42" t="s">
        <v>1</v>
      </c>
      <c r="R42">
        <v>0.5</v>
      </c>
      <c r="S42" t="s">
        <v>1</v>
      </c>
      <c r="T42">
        <v>1.2</v>
      </c>
      <c r="U42" t="s">
        <v>1</v>
      </c>
    </row>
    <row r="43" spans="1:21" x14ac:dyDescent="0.3">
      <c r="A43" t="s">
        <v>42</v>
      </c>
      <c r="B43">
        <v>2.38</v>
      </c>
      <c r="C43" t="s">
        <v>2</v>
      </c>
      <c r="D43">
        <v>2.48</v>
      </c>
      <c r="E43" t="s">
        <v>2</v>
      </c>
      <c r="F43">
        <v>4.8</v>
      </c>
      <c r="G43" t="s">
        <v>1</v>
      </c>
      <c r="H43">
        <v>5.2</v>
      </c>
      <c r="I43" t="s">
        <v>1</v>
      </c>
      <c r="J43">
        <v>7.1</v>
      </c>
      <c r="K43" t="s">
        <v>1</v>
      </c>
      <c r="L43">
        <v>2.1</v>
      </c>
      <c r="M43" t="s">
        <v>1</v>
      </c>
      <c r="N43">
        <v>7.6</v>
      </c>
      <c r="O43" t="s">
        <v>1</v>
      </c>
      <c r="P43">
        <v>1.1399999999999999</v>
      </c>
      <c r="Q43" t="s">
        <v>2</v>
      </c>
      <c r="R43">
        <v>1.1599999999999999</v>
      </c>
      <c r="S43" t="s">
        <v>2</v>
      </c>
      <c r="T43">
        <v>1.4</v>
      </c>
      <c r="U43" t="s">
        <v>1</v>
      </c>
    </row>
    <row r="44" spans="1:21" x14ac:dyDescent="0.3">
      <c r="A44" t="s">
        <v>43</v>
      </c>
      <c r="B44">
        <v>140</v>
      </c>
      <c r="D44">
        <v>139</v>
      </c>
      <c r="F44">
        <v>44.1</v>
      </c>
      <c r="G44" t="s">
        <v>1</v>
      </c>
      <c r="H44">
        <v>37.299999999999997</v>
      </c>
      <c r="I44" t="s">
        <v>1</v>
      </c>
      <c r="J44">
        <v>42.5</v>
      </c>
      <c r="K44" t="s">
        <v>1</v>
      </c>
      <c r="L44">
        <v>40.9</v>
      </c>
      <c r="M44" t="s">
        <v>1</v>
      </c>
      <c r="N44">
        <v>48.9</v>
      </c>
      <c r="O44" t="s">
        <v>1</v>
      </c>
      <c r="P44">
        <v>58.4</v>
      </c>
      <c r="R44">
        <v>53.3</v>
      </c>
      <c r="T44">
        <v>34</v>
      </c>
      <c r="U44" t="s">
        <v>186</v>
      </c>
    </row>
    <row r="45" spans="1:21" x14ac:dyDescent="0.3">
      <c r="A45" t="s">
        <v>44</v>
      </c>
      <c r="B45">
        <v>118</v>
      </c>
      <c r="C45" t="s">
        <v>184</v>
      </c>
      <c r="D45">
        <v>117</v>
      </c>
      <c r="E45" t="s">
        <v>184</v>
      </c>
      <c r="F45">
        <v>29.3</v>
      </c>
      <c r="G45" t="s">
        <v>1</v>
      </c>
      <c r="H45">
        <v>0.69</v>
      </c>
      <c r="I45" t="s">
        <v>1</v>
      </c>
      <c r="J45">
        <v>34.5</v>
      </c>
      <c r="K45" t="s">
        <v>1</v>
      </c>
      <c r="L45">
        <v>21</v>
      </c>
      <c r="M45" t="s">
        <v>185</v>
      </c>
      <c r="N45">
        <v>1.9</v>
      </c>
      <c r="O45" t="s">
        <v>1</v>
      </c>
      <c r="P45">
        <v>51.2</v>
      </c>
      <c r="Q45" t="s">
        <v>184</v>
      </c>
      <c r="R45">
        <v>42.9</v>
      </c>
      <c r="S45" t="s">
        <v>184</v>
      </c>
      <c r="T45">
        <v>34.4</v>
      </c>
      <c r="U45" t="s">
        <v>184</v>
      </c>
    </row>
    <row r="46" spans="1:21" x14ac:dyDescent="0.3">
      <c r="A46" t="s">
        <v>45</v>
      </c>
      <c r="B46">
        <v>13.4</v>
      </c>
      <c r="C46" t="s">
        <v>2</v>
      </c>
      <c r="D46">
        <v>13.4</v>
      </c>
      <c r="E46" t="s">
        <v>2</v>
      </c>
      <c r="F46">
        <v>0.88</v>
      </c>
      <c r="G46" t="s">
        <v>1</v>
      </c>
      <c r="H46">
        <v>8.4</v>
      </c>
      <c r="I46" t="s">
        <v>1</v>
      </c>
      <c r="J46">
        <v>10</v>
      </c>
      <c r="K46" t="s">
        <v>1</v>
      </c>
      <c r="L46">
        <v>5.0999999999999996</v>
      </c>
      <c r="M46" t="s">
        <v>186</v>
      </c>
      <c r="N46">
        <v>2.1</v>
      </c>
      <c r="O46" t="s">
        <v>1</v>
      </c>
      <c r="P46">
        <v>6.45</v>
      </c>
      <c r="Q46" t="s">
        <v>2</v>
      </c>
      <c r="R46">
        <v>5.46</v>
      </c>
      <c r="S46" t="s">
        <v>2</v>
      </c>
      <c r="T46">
        <v>1.3</v>
      </c>
      <c r="U46" t="s">
        <v>1</v>
      </c>
    </row>
    <row r="47" spans="1:21" x14ac:dyDescent="0.3">
      <c r="A47" t="s">
        <v>46</v>
      </c>
      <c r="B47">
        <v>391</v>
      </c>
      <c r="C47" t="s">
        <v>184</v>
      </c>
      <c r="D47">
        <v>391</v>
      </c>
      <c r="E47" t="s">
        <v>184</v>
      </c>
      <c r="F47">
        <v>157</v>
      </c>
      <c r="G47" t="s">
        <v>187</v>
      </c>
      <c r="H47">
        <v>302</v>
      </c>
      <c r="I47" t="s">
        <v>187</v>
      </c>
      <c r="J47">
        <v>135</v>
      </c>
      <c r="K47" t="s">
        <v>1</v>
      </c>
      <c r="L47">
        <v>121</v>
      </c>
      <c r="M47" t="s">
        <v>187</v>
      </c>
      <c r="N47">
        <v>1.6</v>
      </c>
      <c r="O47" t="s">
        <v>1</v>
      </c>
      <c r="P47">
        <v>176</v>
      </c>
      <c r="Q47" t="s">
        <v>184</v>
      </c>
      <c r="R47">
        <v>154</v>
      </c>
      <c r="S47" t="s">
        <v>184</v>
      </c>
      <c r="T47">
        <v>111</v>
      </c>
      <c r="U47" t="s">
        <v>184</v>
      </c>
    </row>
    <row r="48" spans="1:21" x14ac:dyDescent="0.3">
      <c r="A48" t="s">
        <v>47</v>
      </c>
      <c r="B48">
        <v>42.9</v>
      </c>
      <c r="C48" t="s">
        <v>184</v>
      </c>
      <c r="D48">
        <v>43.2</v>
      </c>
      <c r="E48" t="s">
        <v>184</v>
      </c>
      <c r="F48">
        <v>36.700000000000003</v>
      </c>
      <c r="G48" t="s">
        <v>1</v>
      </c>
      <c r="H48">
        <v>130</v>
      </c>
      <c r="I48" t="s">
        <v>184</v>
      </c>
      <c r="J48">
        <v>8.3000000000000007</v>
      </c>
      <c r="K48" t="s">
        <v>1</v>
      </c>
      <c r="L48">
        <v>26.1</v>
      </c>
      <c r="M48" t="s">
        <v>1</v>
      </c>
      <c r="N48">
        <v>40.5</v>
      </c>
      <c r="O48" t="s">
        <v>1</v>
      </c>
      <c r="P48">
        <v>25.6</v>
      </c>
      <c r="R48">
        <v>23.7</v>
      </c>
      <c r="S48" t="s">
        <v>2</v>
      </c>
      <c r="T48">
        <v>18</v>
      </c>
      <c r="U48" t="s">
        <v>2</v>
      </c>
    </row>
    <row r="49" spans="1:21" x14ac:dyDescent="0.3">
      <c r="A49" t="s">
        <v>48</v>
      </c>
      <c r="B49">
        <v>14.8</v>
      </c>
      <c r="C49" t="s">
        <v>2</v>
      </c>
      <c r="D49">
        <v>14.7</v>
      </c>
      <c r="E49" t="s">
        <v>2</v>
      </c>
      <c r="F49">
        <v>8.6</v>
      </c>
      <c r="G49" t="s">
        <v>2</v>
      </c>
      <c r="H49">
        <v>0.77</v>
      </c>
      <c r="I49" t="s">
        <v>1</v>
      </c>
      <c r="J49">
        <v>9.9</v>
      </c>
      <c r="K49" t="s">
        <v>1</v>
      </c>
      <c r="L49">
        <v>2.4</v>
      </c>
      <c r="M49" t="s">
        <v>1</v>
      </c>
      <c r="N49">
        <v>2</v>
      </c>
      <c r="O49" t="s">
        <v>1</v>
      </c>
      <c r="P49">
        <v>8.93</v>
      </c>
      <c r="Q49" t="s">
        <v>2</v>
      </c>
      <c r="R49">
        <v>7.98</v>
      </c>
      <c r="S49" t="s">
        <v>2</v>
      </c>
      <c r="T49">
        <v>6.49</v>
      </c>
      <c r="U49" t="s">
        <v>2</v>
      </c>
    </row>
    <row r="50" spans="1:21" x14ac:dyDescent="0.3">
      <c r="A50" t="s">
        <v>49</v>
      </c>
      <c r="B50">
        <v>62.5</v>
      </c>
      <c r="C50" t="s">
        <v>184</v>
      </c>
      <c r="D50">
        <v>62.4</v>
      </c>
      <c r="E50" t="s">
        <v>184</v>
      </c>
      <c r="F50">
        <v>23.6</v>
      </c>
      <c r="G50" t="s">
        <v>1</v>
      </c>
      <c r="H50">
        <v>19</v>
      </c>
      <c r="I50" t="s">
        <v>1</v>
      </c>
      <c r="J50">
        <v>17</v>
      </c>
      <c r="K50" t="s">
        <v>186</v>
      </c>
      <c r="L50">
        <v>21.3</v>
      </c>
      <c r="M50" t="s">
        <v>1</v>
      </c>
      <c r="N50">
        <v>1.8</v>
      </c>
      <c r="O50" t="s">
        <v>1</v>
      </c>
      <c r="P50">
        <v>27.2</v>
      </c>
      <c r="Q50" t="s">
        <v>184</v>
      </c>
      <c r="R50">
        <v>25.6</v>
      </c>
      <c r="S50" t="s">
        <v>184</v>
      </c>
      <c r="T50">
        <v>18.899999999999999</v>
      </c>
      <c r="U50" t="s">
        <v>2</v>
      </c>
    </row>
    <row r="51" spans="1:21" x14ac:dyDescent="0.3">
      <c r="A51" t="s">
        <v>50</v>
      </c>
      <c r="B51">
        <v>267</v>
      </c>
      <c r="C51" t="s">
        <v>184</v>
      </c>
      <c r="D51">
        <v>270</v>
      </c>
      <c r="E51" t="s">
        <v>184</v>
      </c>
      <c r="F51">
        <v>95.1</v>
      </c>
      <c r="G51" t="s">
        <v>1</v>
      </c>
      <c r="H51">
        <v>59.8</v>
      </c>
      <c r="I51" t="s">
        <v>187</v>
      </c>
      <c r="J51">
        <v>71.400000000000006</v>
      </c>
      <c r="K51" t="s">
        <v>1</v>
      </c>
      <c r="L51">
        <v>58.3</v>
      </c>
      <c r="M51" t="s">
        <v>187</v>
      </c>
      <c r="N51">
        <v>68.7</v>
      </c>
      <c r="O51" t="s">
        <v>187</v>
      </c>
      <c r="P51">
        <v>108</v>
      </c>
      <c r="Q51" t="s">
        <v>184</v>
      </c>
      <c r="R51">
        <v>94.5</v>
      </c>
      <c r="S51" t="s">
        <v>184</v>
      </c>
      <c r="T51">
        <v>71.7</v>
      </c>
      <c r="U51" t="s">
        <v>184</v>
      </c>
    </row>
    <row r="52" spans="1:21" x14ac:dyDescent="0.3">
      <c r="A52" t="s">
        <v>51</v>
      </c>
      <c r="B52">
        <v>35.1</v>
      </c>
      <c r="C52" t="s">
        <v>184</v>
      </c>
      <c r="D52">
        <v>36.1</v>
      </c>
      <c r="E52" t="s">
        <v>184</v>
      </c>
      <c r="F52">
        <v>17</v>
      </c>
      <c r="G52" t="s">
        <v>185</v>
      </c>
      <c r="H52">
        <v>14.8</v>
      </c>
      <c r="I52" t="s">
        <v>1</v>
      </c>
      <c r="J52">
        <v>11</v>
      </c>
      <c r="K52" t="s">
        <v>185</v>
      </c>
      <c r="L52">
        <v>12.9</v>
      </c>
      <c r="M52" t="s">
        <v>1</v>
      </c>
      <c r="N52">
        <v>16.7</v>
      </c>
      <c r="O52" t="s">
        <v>1</v>
      </c>
      <c r="P52">
        <v>20.8</v>
      </c>
      <c r="Q52" t="s">
        <v>2</v>
      </c>
      <c r="R52">
        <v>18.600000000000001</v>
      </c>
      <c r="S52" t="s">
        <v>2</v>
      </c>
      <c r="T52">
        <v>15.8</v>
      </c>
      <c r="U52" t="s">
        <v>2</v>
      </c>
    </row>
    <row r="53" spans="1:21" x14ac:dyDescent="0.3">
      <c r="A53" t="s">
        <v>52</v>
      </c>
      <c r="B53">
        <v>430</v>
      </c>
      <c r="C53" t="s">
        <v>184</v>
      </c>
      <c r="D53">
        <v>435</v>
      </c>
      <c r="E53" t="s">
        <v>184</v>
      </c>
      <c r="F53">
        <v>142</v>
      </c>
      <c r="G53" t="s">
        <v>187</v>
      </c>
      <c r="H53">
        <v>119</v>
      </c>
      <c r="I53" t="s">
        <v>187</v>
      </c>
      <c r="J53">
        <v>113</v>
      </c>
      <c r="K53" t="s">
        <v>1</v>
      </c>
      <c r="L53">
        <v>121</v>
      </c>
      <c r="M53" t="s">
        <v>187</v>
      </c>
      <c r="N53">
        <v>1.7</v>
      </c>
      <c r="O53" t="s">
        <v>1</v>
      </c>
      <c r="P53">
        <v>208</v>
      </c>
      <c r="Q53" t="s">
        <v>184</v>
      </c>
      <c r="R53">
        <v>184</v>
      </c>
      <c r="S53" t="s">
        <v>184</v>
      </c>
      <c r="T53">
        <v>132</v>
      </c>
      <c r="U53" t="s">
        <v>184</v>
      </c>
    </row>
    <row r="54" spans="1:21" x14ac:dyDescent="0.3">
      <c r="A54" t="s">
        <v>53</v>
      </c>
      <c r="B54">
        <v>0.62</v>
      </c>
      <c r="C54" t="s">
        <v>2</v>
      </c>
      <c r="D54">
        <v>0.68700000000000006</v>
      </c>
      <c r="E54" t="s">
        <v>2</v>
      </c>
      <c r="F54">
        <v>0.5</v>
      </c>
      <c r="G54" t="s">
        <v>1</v>
      </c>
      <c r="H54">
        <v>0.62</v>
      </c>
      <c r="I54" t="s">
        <v>1</v>
      </c>
      <c r="J54">
        <v>5.0999999999999996</v>
      </c>
      <c r="K54" t="s">
        <v>1</v>
      </c>
      <c r="L54">
        <v>2.7</v>
      </c>
      <c r="M54" t="s">
        <v>1</v>
      </c>
      <c r="N54">
        <v>0.82</v>
      </c>
      <c r="O54" t="s">
        <v>1</v>
      </c>
      <c r="P54">
        <v>0.53100000000000003</v>
      </c>
      <c r="Q54" t="s">
        <v>2</v>
      </c>
      <c r="R54">
        <v>0.51300000000000001</v>
      </c>
      <c r="S54" t="s">
        <v>2</v>
      </c>
      <c r="T54">
        <v>1.3</v>
      </c>
      <c r="U54" t="s">
        <v>1</v>
      </c>
    </row>
    <row r="55" spans="1:21" x14ac:dyDescent="0.3">
      <c r="A55" t="s">
        <v>54</v>
      </c>
      <c r="B55">
        <v>2.89</v>
      </c>
      <c r="C55" t="s">
        <v>2</v>
      </c>
      <c r="D55">
        <v>3.07</v>
      </c>
      <c r="E55" t="s">
        <v>2</v>
      </c>
      <c r="F55">
        <v>8.6999999999999993</v>
      </c>
      <c r="G55" t="s">
        <v>1</v>
      </c>
      <c r="H55">
        <v>7.7</v>
      </c>
      <c r="I55" t="s">
        <v>1</v>
      </c>
      <c r="J55">
        <v>8.8000000000000007</v>
      </c>
      <c r="K55" t="s">
        <v>1</v>
      </c>
      <c r="L55">
        <v>2.4</v>
      </c>
      <c r="M55" t="s">
        <v>1</v>
      </c>
      <c r="N55">
        <v>11</v>
      </c>
      <c r="O55" t="s">
        <v>1</v>
      </c>
      <c r="P55">
        <v>1.3</v>
      </c>
      <c r="Q55" t="s">
        <v>186</v>
      </c>
      <c r="R55">
        <v>1.38</v>
      </c>
      <c r="S55" t="s">
        <v>2</v>
      </c>
      <c r="T55">
        <v>1.6</v>
      </c>
      <c r="U55" t="s">
        <v>186</v>
      </c>
    </row>
    <row r="56" spans="1:21" x14ac:dyDescent="0.3">
      <c r="A56" t="s">
        <v>55</v>
      </c>
      <c r="B56">
        <v>181</v>
      </c>
      <c r="D56">
        <v>183</v>
      </c>
      <c r="E56" t="s">
        <v>184</v>
      </c>
      <c r="F56">
        <v>21.7</v>
      </c>
      <c r="G56" t="s">
        <v>1</v>
      </c>
      <c r="H56">
        <v>16</v>
      </c>
      <c r="I56" t="s">
        <v>185</v>
      </c>
      <c r="J56">
        <v>27.3</v>
      </c>
      <c r="K56" t="s">
        <v>1</v>
      </c>
      <c r="L56">
        <v>24.7</v>
      </c>
      <c r="M56" t="s">
        <v>1</v>
      </c>
      <c r="N56">
        <v>29.3</v>
      </c>
      <c r="O56" t="s">
        <v>1</v>
      </c>
      <c r="P56">
        <v>75.099999999999994</v>
      </c>
      <c r="Q56" t="s">
        <v>184</v>
      </c>
      <c r="R56">
        <v>55.9</v>
      </c>
      <c r="S56" t="s">
        <v>184</v>
      </c>
      <c r="T56">
        <v>44.7</v>
      </c>
      <c r="U56" t="s">
        <v>184</v>
      </c>
    </row>
    <row r="57" spans="1:21" x14ac:dyDescent="0.3">
      <c r="A57" t="s">
        <v>56</v>
      </c>
      <c r="B57">
        <v>1.64</v>
      </c>
      <c r="C57" t="s">
        <v>2</v>
      </c>
      <c r="D57">
        <v>1.63</v>
      </c>
      <c r="E57" t="s">
        <v>2</v>
      </c>
      <c r="F57">
        <v>0.79</v>
      </c>
      <c r="G57" t="s">
        <v>1</v>
      </c>
      <c r="H57">
        <v>0.89</v>
      </c>
      <c r="I57" t="s">
        <v>1</v>
      </c>
      <c r="J57">
        <v>8</v>
      </c>
      <c r="K57" t="s">
        <v>1</v>
      </c>
      <c r="L57">
        <v>2.2999999999999998</v>
      </c>
      <c r="M57" t="s">
        <v>1</v>
      </c>
      <c r="N57">
        <v>1.3</v>
      </c>
      <c r="O57" t="s">
        <v>1</v>
      </c>
      <c r="P57">
        <v>0.85199999999999998</v>
      </c>
      <c r="Q57" t="s">
        <v>2</v>
      </c>
      <c r="R57">
        <v>0.54</v>
      </c>
      <c r="S57" t="s">
        <v>186</v>
      </c>
      <c r="T57">
        <v>1.3</v>
      </c>
      <c r="U57" t="s">
        <v>1</v>
      </c>
    </row>
    <row r="58" spans="1:21" x14ac:dyDescent="0.3">
      <c r="A58" t="s">
        <v>57</v>
      </c>
      <c r="B58">
        <v>2.15</v>
      </c>
      <c r="C58" t="s">
        <v>2</v>
      </c>
      <c r="D58">
        <v>2.41</v>
      </c>
      <c r="E58" t="s">
        <v>2</v>
      </c>
      <c r="F58">
        <v>1.66</v>
      </c>
      <c r="G58" t="s">
        <v>2</v>
      </c>
      <c r="H58">
        <v>0.91</v>
      </c>
      <c r="I58" t="s">
        <v>1</v>
      </c>
      <c r="J58">
        <v>8.5</v>
      </c>
      <c r="K58" t="s">
        <v>1</v>
      </c>
      <c r="L58">
        <v>2.4</v>
      </c>
      <c r="M58" t="s">
        <v>1</v>
      </c>
      <c r="N58">
        <v>1.3</v>
      </c>
      <c r="O58" t="s">
        <v>1</v>
      </c>
      <c r="P58">
        <v>1.33</v>
      </c>
      <c r="Q58" t="s">
        <v>2</v>
      </c>
      <c r="R58">
        <v>4.41</v>
      </c>
      <c r="S58" t="s">
        <v>2</v>
      </c>
      <c r="T58">
        <v>4.42</v>
      </c>
      <c r="U58" t="s">
        <v>2</v>
      </c>
    </row>
    <row r="59" spans="1:21" x14ac:dyDescent="0.3">
      <c r="A59" t="s">
        <v>58</v>
      </c>
      <c r="B59">
        <v>34.5</v>
      </c>
      <c r="C59" t="s">
        <v>184</v>
      </c>
      <c r="D59">
        <v>34.9</v>
      </c>
      <c r="E59" t="s">
        <v>184</v>
      </c>
      <c r="F59">
        <v>10.4</v>
      </c>
      <c r="G59" t="s">
        <v>1</v>
      </c>
      <c r="H59">
        <v>8.14</v>
      </c>
      <c r="I59" t="s">
        <v>1</v>
      </c>
      <c r="J59">
        <v>13.6</v>
      </c>
      <c r="K59" t="s">
        <v>1</v>
      </c>
      <c r="L59">
        <v>6.65</v>
      </c>
      <c r="M59" t="s">
        <v>1</v>
      </c>
      <c r="N59">
        <v>18</v>
      </c>
      <c r="O59" t="s">
        <v>185</v>
      </c>
      <c r="P59">
        <v>13.5</v>
      </c>
      <c r="Q59" t="s">
        <v>2</v>
      </c>
      <c r="R59">
        <v>12.6</v>
      </c>
      <c r="S59" t="s">
        <v>2</v>
      </c>
      <c r="T59">
        <v>9.82</v>
      </c>
      <c r="U59" t="s">
        <v>2</v>
      </c>
    </row>
    <row r="60" spans="1:21" x14ac:dyDescent="0.3">
      <c r="A60" t="s">
        <v>59</v>
      </c>
      <c r="B60">
        <v>75.8</v>
      </c>
      <c r="C60" t="s">
        <v>184</v>
      </c>
      <c r="D60">
        <v>76.8</v>
      </c>
      <c r="E60" t="s">
        <v>184</v>
      </c>
      <c r="F60">
        <v>10.1</v>
      </c>
      <c r="G60" t="s">
        <v>1</v>
      </c>
      <c r="H60">
        <v>7.71</v>
      </c>
      <c r="I60" t="s">
        <v>1</v>
      </c>
      <c r="J60">
        <v>16</v>
      </c>
      <c r="K60" t="s">
        <v>2</v>
      </c>
      <c r="L60">
        <v>9.8000000000000007</v>
      </c>
      <c r="M60" t="s">
        <v>185</v>
      </c>
      <c r="N60">
        <v>13.9</v>
      </c>
      <c r="O60" t="s">
        <v>2</v>
      </c>
      <c r="P60">
        <v>24.2</v>
      </c>
      <c r="Q60" t="s">
        <v>2</v>
      </c>
      <c r="R60">
        <v>21.6</v>
      </c>
      <c r="S60" t="s">
        <v>2</v>
      </c>
      <c r="T60">
        <v>17.399999999999999</v>
      </c>
      <c r="U60" t="s">
        <v>2</v>
      </c>
    </row>
    <row r="61" spans="1:21" x14ac:dyDescent="0.3">
      <c r="A61" t="s">
        <v>60</v>
      </c>
      <c r="B61">
        <v>677</v>
      </c>
      <c r="C61" t="s">
        <v>184</v>
      </c>
      <c r="D61">
        <v>670</v>
      </c>
      <c r="E61" t="s">
        <v>184</v>
      </c>
      <c r="F61">
        <v>98</v>
      </c>
      <c r="G61" t="s">
        <v>187</v>
      </c>
      <c r="H61">
        <v>77.599999999999994</v>
      </c>
      <c r="I61" t="s">
        <v>1</v>
      </c>
      <c r="J61">
        <v>101</v>
      </c>
      <c r="K61" t="s">
        <v>1</v>
      </c>
      <c r="L61">
        <v>95.4</v>
      </c>
      <c r="M61" t="s">
        <v>187</v>
      </c>
      <c r="N61">
        <v>122</v>
      </c>
      <c r="O61" t="s">
        <v>187</v>
      </c>
      <c r="P61">
        <v>234</v>
      </c>
      <c r="Q61" t="s">
        <v>184</v>
      </c>
      <c r="R61">
        <v>204</v>
      </c>
      <c r="S61" t="s">
        <v>184</v>
      </c>
      <c r="T61">
        <v>149</v>
      </c>
      <c r="U61" t="s">
        <v>184</v>
      </c>
    </row>
    <row r="62" spans="1:21" x14ac:dyDescent="0.3">
      <c r="A62" t="s">
        <v>61</v>
      </c>
      <c r="B62">
        <v>18.2</v>
      </c>
      <c r="C62" t="s">
        <v>2</v>
      </c>
      <c r="D62">
        <v>17.399999999999999</v>
      </c>
      <c r="E62" t="s">
        <v>2</v>
      </c>
      <c r="F62">
        <v>3.33</v>
      </c>
      <c r="G62" t="s">
        <v>2</v>
      </c>
      <c r="H62">
        <v>2.65</v>
      </c>
      <c r="I62" t="s">
        <v>2</v>
      </c>
      <c r="J62">
        <v>7.7</v>
      </c>
      <c r="K62" t="s">
        <v>1</v>
      </c>
      <c r="L62">
        <v>2.8</v>
      </c>
      <c r="M62" t="s">
        <v>186</v>
      </c>
      <c r="N62">
        <v>4.5</v>
      </c>
      <c r="O62" t="s">
        <v>2</v>
      </c>
      <c r="P62">
        <v>6.52</v>
      </c>
      <c r="Q62" t="s">
        <v>2</v>
      </c>
      <c r="R62">
        <v>5.58</v>
      </c>
      <c r="S62" t="s">
        <v>2</v>
      </c>
      <c r="T62">
        <v>4.5</v>
      </c>
      <c r="U62" t="s">
        <v>186</v>
      </c>
    </row>
    <row r="63" spans="1:21" x14ac:dyDescent="0.3">
      <c r="A63" t="s">
        <v>62</v>
      </c>
      <c r="B63">
        <v>206</v>
      </c>
      <c r="C63" t="s">
        <v>184</v>
      </c>
      <c r="D63">
        <v>206</v>
      </c>
      <c r="E63" t="s">
        <v>184</v>
      </c>
      <c r="F63">
        <v>39</v>
      </c>
      <c r="G63" t="s">
        <v>2</v>
      </c>
      <c r="H63">
        <v>47.1</v>
      </c>
      <c r="I63" t="s">
        <v>2</v>
      </c>
      <c r="J63">
        <v>45.2</v>
      </c>
      <c r="K63" t="s">
        <v>2</v>
      </c>
      <c r="L63">
        <v>40.700000000000003</v>
      </c>
      <c r="M63" t="s">
        <v>1</v>
      </c>
      <c r="N63">
        <v>1.3</v>
      </c>
      <c r="O63" t="s">
        <v>1</v>
      </c>
      <c r="P63">
        <v>84.2</v>
      </c>
      <c r="Q63" t="s">
        <v>184</v>
      </c>
      <c r="R63">
        <v>76</v>
      </c>
      <c r="S63" t="s">
        <v>184</v>
      </c>
      <c r="T63">
        <v>58.4</v>
      </c>
      <c r="U63" t="s">
        <v>184</v>
      </c>
    </row>
    <row r="64" spans="1:21" x14ac:dyDescent="0.3">
      <c r="A64" t="s">
        <v>63</v>
      </c>
      <c r="B64">
        <v>501</v>
      </c>
      <c r="C64" t="s">
        <v>184</v>
      </c>
      <c r="D64">
        <v>506</v>
      </c>
      <c r="E64" t="s">
        <v>184</v>
      </c>
      <c r="F64">
        <v>52.8</v>
      </c>
      <c r="G64" t="s">
        <v>187</v>
      </c>
      <c r="H64">
        <v>41.9</v>
      </c>
      <c r="I64" t="s">
        <v>1</v>
      </c>
      <c r="J64">
        <v>56.3</v>
      </c>
      <c r="K64" t="s">
        <v>1</v>
      </c>
      <c r="L64">
        <v>50.6</v>
      </c>
      <c r="M64" t="s">
        <v>187</v>
      </c>
      <c r="N64">
        <v>64.900000000000006</v>
      </c>
      <c r="O64" t="s">
        <v>187</v>
      </c>
      <c r="P64">
        <v>160</v>
      </c>
      <c r="Q64" t="s">
        <v>184</v>
      </c>
      <c r="R64">
        <v>139</v>
      </c>
      <c r="S64" t="s">
        <v>184</v>
      </c>
      <c r="T64">
        <v>110</v>
      </c>
      <c r="U64" t="s">
        <v>184</v>
      </c>
    </row>
    <row r="65" spans="1:21" x14ac:dyDescent="0.3">
      <c r="A65" t="s">
        <v>64</v>
      </c>
      <c r="B65">
        <v>9.5</v>
      </c>
      <c r="C65" t="s">
        <v>2</v>
      </c>
      <c r="D65">
        <v>9.42</v>
      </c>
      <c r="E65" t="s">
        <v>2</v>
      </c>
      <c r="F65">
        <v>2.08</v>
      </c>
      <c r="G65" t="s">
        <v>2</v>
      </c>
      <c r="H65">
        <v>0.77</v>
      </c>
      <c r="I65" t="s">
        <v>1</v>
      </c>
      <c r="J65">
        <v>6.9</v>
      </c>
      <c r="K65" t="s">
        <v>1</v>
      </c>
      <c r="L65">
        <v>1.9</v>
      </c>
      <c r="M65" t="s">
        <v>1</v>
      </c>
      <c r="N65">
        <v>2.64</v>
      </c>
      <c r="O65" t="s">
        <v>2</v>
      </c>
      <c r="P65">
        <v>3.28</v>
      </c>
      <c r="Q65" t="s">
        <v>2</v>
      </c>
      <c r="R65">
        <v>2.86</v>
      </c>
      <c r="S65" t="s">
        <v>2</v>
      </c>
      <c r="T65">
        <v>2.11</v>
      </c>
      <c r="U65" t="s">
        <v>2</v>
      </c>
    </row>
    <row r="66" spans="1:21" x14ac:dyDescent="0.3">
      <c r="A66" t="s">
        <v>65</v>
      </c>
      <c r="B66">
        <v>5</v>
      </c>
      <c r="C66" t="s">
        <v>2</v>
      </c>
      <c r="D66">
        <v>4.41</v>
      </c>
      <c r="E66" t="s">
        <v>2</v>
      </c>
      <c r="F66">
        <v>5.82</v>
      </c>
      <c r="G66" t="s">
        <v>1</v>
      </c>
      <c r="H66">
        <v>16.3</v>
      </c>
      <c r="I66" t="s">
        <v>1</v>
      </c>
      <c r="J66">
        <v>7</v>
      </c>
      <c r="K66" t="s">
        <v>1</v>
      </c>
      <c r="L66">
        <v>5.03</v>
      </c>
      <c r="M66" t="s">
        <v>1</v>
      </c>
      <c r="N66">
        <v>7.42</v>
      </c>
      <c r="O66" t="s">
        <v>1</v>
      </c>
      <c r="P66">
        <v>2.7</v>
      </c>
      <c r="Q66" t="s">
        <v>185</v>
      </c>
      <c r="R66">
        <v>1.9</v>
      </c>
      <c r="S66" t="s">
        <v>185</v>
      </c>
      <c r="T66">
        <v>1.9</v>
      </c>
      <c r="U66" t="s">
        <v>185</v>
      </c>
    </row>
    <row r="67" spans="1:21" x14ac:dyDescent="0.3">
      <c r="A67" t="s">
        <v>66</v>
      </c>
      <c r="B67">
        <v>5.87</v>
      </c>
      <c r="C67" t="s">
        <v>2</v>
      </c>
      <c r="D67">
        <v>5.76</v>
      </c>
      <c r="E67" t="s">
        <v>2</v>
      </c>
      <c r="F67">
        <v>0.79</v>
      </c>
      <c r="G67" t="s">
        <v>1</v>
      </c>
      <c r="H67">
        <v>0.89</v>
      </c>
      <c r="I67" t="s">
        <v>1</v>
      </c>
      <c r="J67">
        <v>8</v>
      </c>
      <c r="K67" t="s">
        <v>1</v>
      </c>
      <c r="L67">
        <v>2.2000000000000002</v>
      </c>
      <c r="M67" t="s">
        <v>1</v>
      </c>
      <c r="N67">
        <v>1.3</v>
      </c>
      <c r="O67" t="s">
        <v>1</v>
      </c>
      <c r="P67">
        <v>1.7</v>
      </c>
      <c r="Q67" t="s">
        <v>186</v>
      </c>
      <c r="R67">
        <v>1.59</v>
      </c>
      <c r="S67" t="s">
        <v>2</v>
      </c>
      <c r="T67">
        <v>1.77</v>
      </c>
      <c r="U67" t="s">
        <v>2</v>
      </c>
    </row>
    <row r="68" spans="1:21" x14ac:dyDescent="0.3">
      <c r="A68" t="s">
        <v>67</v>
      </c>
      <c r="B68">
        <v>0.21</v>
      </c>
      <c r="C68" t="s">
        <v>1</v>
      </c>
      <c r="D68">
        <v>0.19</v>
      </c>
      <c r="E68" t="s">
        <v>1</v>
      </c>
      <c r="F68">
        <v>4.5999999999999996</v>
      </c>
      <c r="G68" t="s">
        <v>1</v>
      </c>
      <c r="H68">
        <v>5.0999999999999996</v>
      </c>
      <c r="I68" t="s">
        <v>1</v>
      </c>
      <c r="J68">
        <v>5.9</v>
      </c>
      <c r="K68" t="s">
        <v>1</v>
      </c>
      <c r="L68">
        <v>1.4</v>
      </c>
      <c r="M68" t="s">
        <v>1</v>
      </c>
      <c r="N68">
        <v>2.4</v>
      </c>
      <c r="O68" t="s">
        <v>186</v>
      </c>
      <c r="P68">
        <v>0.5</v>
      </c>
      <c r="Q68" t="s">
        <v>1</v>
      </c>
      <c r="R68">
        <v>0.5</v>
      </c>
      <c r="S68" t="s">
        <v>1</v>
      </c>
      <c r="T68">
        <v>0.69</v>
      </c>
      <c r="U68" t="s">
        <v>1</v>
      </c>
    </row>
    <row r="69" spans="1:21" x14ac:dyDescent="0.3">
      <c r="A69" t="s">
        <v>68</v>
      </c>
      <c r="B69">
        <v>48.9</v>
      </c>
      <c r="C69" t="s">
        <v>184</v>
      </c>
      <c r="D69">
        <v>48.8</v>
      </c>
      <c r="E69" t="s">
        <v>184</v>
      </c>
      <c r="F69">
        <v>2.1</v>
      </c>
      <c r="G69" t="s">
        <v>186</v>
      </c>
      <c r="H69">
        <v>2.46</v>
      </c>
      <c r="I69" t="s">
        <v>2</v>
      </c>
      <c r="J69">
        <v>15</v>
      </c>
      <c r="K69" t="s">
        <v>186</v>
      </c>
      <c r="L69">
        <v>2.4500000000000002</v>
      </c>
      <c r="M69" t="s">
        <v>2</v>
      </c>
      <c r="N69">
        <v>4.2</v>
      </c>
      <c r="O69" t="s">
        <v>186</v>
      </c>
      <c r="P69">
        <v>14.1</v>
      </c>
      <c r="Q69" t="s">
        <v>2</v>
      </c>
      <c r="R69">
        <v>9.19</v>
      </c>
      <c r="S69" t="s">
        <v>1</v>
      </c>
      <c r="T69">
        <v>8.61</v>
      </c>
      <c r="U69" t="s">
        <v>1</v>
      </c>
    </row>
    <row r="70" spans="1:21" x14ac:dyDescent="0.3">
      <c r="A70" t="s">
        <v>69</v>
      </c>
      <c r="B70">
        <v>0.28000000000000003</v>
      </c>
      <c r="C70" t="s">
        <v>186</v>
      </c>
      <c r="D70">
        <v>0.52</v>
      </c>
      <c r="E70" t="s">
        <v>186</v>
      </c>
      <c r="F70">
        <v>0.76</v>
      </c>
      <c r="G70" t="s">
        <v>1</v>
      </c>
      <c r="H70">
        <v>0.85</v>
      </c>
      <c r="I70" t="s">
        <v>1</v>
      </c>
      <c r="J70">
        <v>8.4</v>
      </c>
      <c r="K70" t="s">
        <v>1</v>
      </c>
      <c r="L70">
        <v>2.2000000000000002</v>
      </c>
      <c r="M70" t="s">
        <v>1</v>
      </c>
      <c r="N70">
        <v>1.3</v>
      </c>
      <c r="O70" t="s">
        <v>1</v>
      </c>
      <c r="P70">
        <v>0.5</v>
      </c>
      <c r="Q70" t="s">
        <v>1</v>
      </c>
      <c r="R70">
        <v>0.5</v>
      </c>
      <c r="S70" t="s">
        <v>1</v>
      </c>
      <c r="T70">
        <v>1.3</v>
      </c>
      <c r="U70" t="s">
        <v>1</v>
      </c>
    </row>
    <row r="71" spans="1:21" x14ac:dyDescent="0.3">
      <c r="A71" t="s">
        <v>70</v>
      </c>
      <c r="B71">
        <v>8.19</v>
      </c>
      <c r="C71" t="s">
        <v>2</v>
      </c>
      <c r="D71">
        <v>7.62</v>
      </c>
      <c r="E71" t="s">
        <v>2</v>
      </c>
      <c r="F71">
        <v>0.68</v>
      </c>
      <c r="G71" t="s">
        <v>1</v>
      </c>
      <c r="H71">
        <v>0.77</v>
      </c>
      <c r="I71" t="s">
        <v>1</v>
      </c>
      <c r="J71">
        <v>7.5</v>
      </c>
      <c r="K71" t="s">
        <v>1</v>
      </c>
      <c r="L71">
        <v>2.1</v>
      </c>
      <c r="M71" t="s">
        <v>1</v>
      </c>
      <c r="N71">
        <v>1.1000000000000001</v>
      </c>
      <c r="O71" t="s">
        <v>1</v>
      </c>
      <c r="P71">
        <v>2.46</v>
      </c>
      <c r="Q71" t="s">
        <v>2</v>
      </c>
      <c r="R71">
        <v>1.89</v>
      </c>
      <c r="S71" t="s">
        <v>2</v>
      </c>
      <c r="T71">
        <v>1.6</v>
      </c>
      <c r="U71" t="s">
        <v>186</v>
      </c>
    </row>
    <row r="72" spans="1:21" x14ac:dyDescent="0.3">
      <c r="A72" t="s">
        <v>71</v>
      </c>
      <c r="B72">
        <v>0.21</v>
      </c>
      <c r="C72" t="s">
        <v>1</v>
      </c>
      <c r="D72">
        <v>3.98</v>
      </c>
      <c r="E72" t="s">
        <v>2</v>
      </c>
      <c r="F72">
        <v>0.72</v>
      </c>
      <c r="G72" t="s">
        <v>1</v>
      </c>
      <c r="H72">
        <v>0.81</v>
      </c>
      <c r="I72" t="s">
        <v>1</v>
      </c>
      <c r="J72">
        <v>7.9</v>
      </c>
      <c r="K72" t="s">
        <v>1</v>
      </c>
      <c r="L72">
        <v>2.1</v>
      </c>
      <c r="M72" t="s">
        <v>1</v>
      </c>
      <c r="N72">
        <v>1.2</v>
      </c>
      <c r="O72" t="s">
        <v>1</v>
      </c>
      <c r="P72">
        <v>0.5</v>
      </c>
      <c r="Q72" t="s">
        <v>1</v>
      </c>
      <c r="R72">
        <v>0.5</v>
      </c>
      <c r="S72" t="s">
        <v>1</v>
      </c>
      <c r="T72">
        <v>1.2</v>
      </c>
      <c r="U72" t="s">
        <v>1</v>
      </c>
    </row>
    <row r="73" spans="1:21" x14ac:dyDescent="0.3">
      <c r="A73" t="s">
        <v>72</v>
      </c>
      <c r="B73">
        <v>1.6</v>
      </c>
      <c r="C73" t="s">
        <v>186</v>
      </c>
      <c r="D73">
        <v>1.3</v>
      </c>
      <c r="E73" t="s">
        <v>186</v>
      </c>
      <c r="F73">
        <v>0.95</v>
      </c>
      <c r="G73" t="s">
        <v>1</v>
      </c>
      <c r="H73">
        <v>1</v>
      </c>
      <c r="I73" t="s">
        <v>1</v>
      </c>
      <c r="J73">
        <v>9.3000000000000007</v>
      </c>
      <c r="K73" t="s">
        <v>1</v>
      </c>
      <c r="L73">
        <v>2.2000000000000002</v>
      </c>
      <c r="M73" t="s">
        <v>1</v>
      </c>
      <c r="N73">
        <v>1.5</v>
      </c>
      <c r="O73" t="s">
        <v>1</v>
      </c>
      <c r="P73">
        <v>0.77200000000000002</v>
      </c>
      <c r="Q73" t="s">
        <v>1</v>
      </c>
      <c r="R73">
        <v>0.52200000000000002</v>
      </c>
      <c r="S73" t="s">
        <v>2</v>
      </c>
      <c r="T73">
        <v>1.2</v>
      </c>
      <c r="U73" t="s">
        <v>1</v>
      </c>
    </row>
    <row r="74" spans="1:21" x14ac:dyDescent="0.3">
      <c r="A74" t="s">
        <v>73</v>
      </c>
      <c r="B74">
        <v>77.5</v>
      </c>
      <c r="C74" t="s">
        <v>184</v>
      </c>
      <c r="D74">
        <v>78.7</v>
      </c>
      <c r="E74" t="s">
        <v>184</v>
      </c>
      <c r="F74">
        <v>6.22</v>
      </c>
      <c r="G74" t="s">
        <v>1</v>
      </c>
      <c r="H74">
        <v>5.89</v>
      </c>
      <c r="I74" t="s">
        <v>1</v>
      </c>
      <c r="J74">
        <v>5.37</v>
      </c>
      <c r="K74" t="s">
        <v>1</v>
      </c>
      <c r="L74">
        <v>7.29</v>
      </c>
      <c r="M74" t="s">
        <v>1</v>
      </c>
      <c r="N74">
        <v>4.5999999999999996</v>
      </c>
      <c r="O74" t="s">
        <v>185</v>
      </c>
      <c r="P74">
        <v>19.899999999999999</v>
      </c>
      <c r="Q74" t="s">
        <v>2</v>
      </c>
      <c r="R74">
        <v>18</v>
      </c>
      <c r="S74" t="s">
        <v>2</v>
      </c>
      <c r="T74">
        <v>15.1</v>
      </c>
      <c r="U74" t="s">
        <v>2</v>
      </c>
    </row>
    <row r="75" spans="1:21" x14ac:dyDescent="0.3">
      <c r="A75" t="s">
        <v>74</v>
      </c>
      <c r="B75">
        <v>423</v>
      </c>
      <c r="C75" t="s">
        <v>184</v>
      </c>
      <c r="D75">
        <v>444</v>
      </c>
      <c r="E75" t="s">
        <v>184</v>
      </c>
      <c r="F75">
        <v>36.700000000000003</v>
      </c>
      <c r="G75" t="s">
        <v>1</v>
      </c>
      <c r="H75">
        <v>27.4</v>
      </c>
      <c r="I75" t="s">
        <v>1</v>
      </c>
      <c r="J75">
        <v>27.8</v>
      </c>
      <c r="K75" t="s">
        <v>1</v>
      </c>
      <c r="L75">
        <v>28</v>
      </c>
      <c r="M75" t="s">
        <v>185</v>
      </c>
      <c r="N75">
        <v>33.299999999999997</v>
      </c>
      <c r="O75" t="s">
        <v>1</v>
      </c>
      <c r="P75">
        <v>98.6</v>
      </c>
      <c r="R75">
        <v>90.6</v>
      </c>
      <c r="S75" t="s">
        <v>184</v>
      </c>
      <c r="T75">
        <v>66.8</v>
      </c>
    </row>
    <row r="76" spans="1:21" x14ac:dyDescent="0.3">
      <c r="A76" t="s">
        <v>75</v>
      </c>
      <c r="B76">
        <v>127</v>
      </c>
      <c r="C76" t="s">
        <v>184</v>
      </c>
      <c r="D76">
        <v>134</v>
      </c>
      <c r="E76" t="s">
        <v>184</v>
      </c>
      <c r="F76">
        <v>18.399999999999999</v>
      </c>
      <c r="G76" t="s">
        <v>1</v>
      </c>
      <c r="H76">
        <v>15.7</v>
      </c>
      <c r="I76" t="s">
        <v>1</v>
      </c>
      <c r="J76">
        <v>15.5</v>
      </c>
      <c r="K76" t="s">
        <v>1</v>
      </c>
      <c r="L76">
        <v>14.9</v>
      </c>
      <c r="M76" t="s">
        <v>1</v>
      </c>
      <c r="N76">
        <v>16</v>
      </c>
      <c r="O76" t="s">
        <v>185</v>
      </c>
      <c r="P76">
        <v>44.1</v>
      </c>
      <c r="Q76" t="s">
        <v>184</v>
      </c>
      <c r="R76">
        <v>39.200000000000003</v>
      </c>
      <c r="S76" t="s">
        <v>184</v>
      </c>
      <c r="T76">
        <v>29.2</v>
      </c>
      <c r="U76" t="s">
        <v>184</v>
      </c>
    </row>
    <row r="77" spans="1:21" x14ac:dyDescent="0.3">
      <c r="A77" t="s">
        <v>76</v>
      </c>
      <c r="B77">
        <v>146</v>
      </c>
      <c r="C77" t="s">
        <v>184</v>
      </c>
      <c r="D77">
        <v>146</v>
      </c>
      <c r="E77" t="s">
        <v>184</v>
      </c>
      <c r="F77">
        <v>10.6</v>
      </c>
      <c r="G77" t="s">
        <v>1</v>
      </c>
      <c r="H77">
        <v>9.42</v>
      </c>
      <c r="I77" t="s">
        <v>1</v>
      </c>
      <c r="J77">
        <v>8.2899999999999991</v>
      </c>
      <c r="K77" t="s">
        <v>1</v>
      </c>
      <c r="L77">
        <v>9.06</v>
      </c>
      <c r="M77" t="s">
        <v>1</v>
      </c>
      <c r="N77">
        <v>9.5</v>
      </c>
      <c r="O77" t="s">
        <v>185</v>
      </c>
      <c r="P77">
        <v>34.299999999999997</v>
      </c>
      <c r="R77">
        <v>31.6</v>
      </c>
      <c r="T77">
        <v>23.4</v>
      </c>
      <c r="U77" t="s">
        <v>327</v>
      </c>
    </row>
    <row r="78" spans="1:21" x14ac:dyDescent="0.3">
      <c r="A78" t="s">
        <v>77</v>
      </c>
      <c r="B78">
        <v>396</v>
      </c>
      <c r="D78">
        <v>410</v>
      </c>
      <c r="F78">
        <v>43.8</v>
      </c>
      <c r="G78" t="s">
        <v>1</v>
      </c>
      <c r="H78">
        <v>33.799999999999997</v>
      </c>
      <c r="I78" t="s">
        <v>1</v>
      </c>
      <c r="J78">
        <v>32.700000000000003</v>
      </c>
      <c r="K78" t="s">
        <v>1</v>
      </c>
      <c r="L78">
        <v>25</v>
      </c>
      <c r="M78" t="s">
        <v>185</v>
      </c>
      <c r="N78">
        <v>34.700000000000003</v>
      </c>
      <c r="O78" t="s">
        <v>1</v>
      </c>
      <c r="P78">
        <v>94.8</v>
      </c>
      <c r="R78">
        <v>88.6</v>
      </c>
      <c r="S78" t="s">
        <v>512</v>
      </c>
      <c r="T78">
        <v>65.400000000000006</v>
      </c>
    </row>
    <row r="79" spans="1:21" x14ac:dyDescent="0.3">
      <c r="A79" t="s">
        <v>78</v>
      </c>
      <c r="B79">
        <v>97.4</v>
      </c>
      <c r="C79" t="s">
        <v>184</v>
      </c>
      <c r="D79">
        <v>99.9</v>
      </c>
      <c r="E79" t="s">
        <v>184</v>
      </c>
      <c r="F79">
        <v>10.9</v>
      </c>
      <c r="G79" t="s">
        <v>1</v>
      </c>
      <c r="H79">
        <v>10</v>
      </c>
      <c r="I79" t="s">
        <v>1</v>
      </c>
      <c r="J79">
        <v>9.2100000000000009</v>
      </c>
      <c r="K79" t="s">
        <v>1</v>
      </c>
      <c r="L79">
        <v>4.0999999999999996</v>
      </c>
      <c r="M79" t="s">
        <v>185</v>
      </c>
      <c r="N79">
        <v>8.81</v>
      </c>
      <c r="O79" t="s">
        <v>1</v>
      </c>
      <c r="P79">
        <v>25.8</v>
      </c>
      <c r="Q79" t="s">
        <v>184</v>
      </c>
      <c r="R79">
        <v>23.6</v>
      </c>
      <c r="S79" t="s">
        <v>2</v>
      </c>
      <c r="T79">
        <v>18.100000000000001</v>
      </c>
      <c r="U79" t="s">
        <v>2</v>
      </c>
    </row>
    <row r="80" spans="1:21" x14ac:dyDescent="0.3">
      <c r="A80" t="s">
        <v>79</v>
      </c>
      <c r="B80">
        <v>8.18</v>
      </c>
      <c r="C80" t="s">
        <v>2</v>
      </c>
      <c r="D80">
        <v>8.08</v>
      </c>
      <c r="E80" t="s">
        <v>2</v>
      </c>
      <c r="F80">
        <v>1.1000000000000001</v>
      </c>
      <c r="G80" t="s">
        <v>1</v>
      </c>
      <c r="H80">
        <v>1.1000000000000001</v>
      </c>
      <c r="I80" t="s">
        <v>1</v>
      </c>
      <c r="J80">
        <v>0.65</v>
      </c>
      <c r="K80" t="s">
        <v>1</v>
      </c>
      <c r="L80">
        <v>3.1</v>
      </c>
      <c r="M80" t="s">
        <v>1</v>
      </c>
      <c r="N80">
        <v>2.5</v>
      </c>
      <c r="O80" t="s">
        <v>1</v>
      </c>
      <c r="P80">
        <v>2.4500000000000002</v>
      </c>
      <c r="Q80" t="s">
        <v>2</v>
      </c>
      <c r="R80">
        <v>1.8</v>
      </c>
      <c r="S80" t="s">
        <v>186</v>
      </c>
      <c r="T80">
        <v>1.3</v>
      </c>
      <c r="U80" t="s">
        <v>186</v>
      </c>
    </row>
    <row r="81" spans="1:21" x14ac:dyDescent="0.3">
      <c r="A81" t="s">
        <v>80</v>
      </c>
      <c r="B81">
        <v>610</v>
      </c>
      <c r="C81" t="s">
        <v>184</v>
      </c>
      <c r="D81">
        <v>635</v>
      </c>
      <c r="E81" t="s">
        <v>184</v>
      </c>
      <c r="F81">
        <v>73</v>
      </c>
      <c r="G81" t="s">
        <v>187</v>
      </c>
      <c r="H81">
        <v>53.8</v>
      </c>
      <c r="I81" t="s">
        <v>184</v>
      </c>
      <c r="J81">
        <v>53.9</v>
      </c>
      <c r="K81" t="s">
        <v>187</v>
      </c>
      <c r="L81">
        <v>49.6</v>
      </c>
      <c r="M81" t="s">
        <v>1</v>
      </c>
      <c r="N81">
        <v>55.9</v>
      </c>
      <c r="O81" t="s">
        <v>187</v>
      </c>
      <c r="P81">
        <v>146</v>
      </c>
      <c r="Q81" t="s">
        <v>184</v>
      </c>
      <c r="R81">
        <v>137</v>
      </c>
      <c r="S81" t="s">
        <v>184</v>
      </c>
      <c r="T81">
        <v>102</v>
      </c>
      <c r="U81" t="s">
        <v>184</v>
      </c>
    </row>
    <row r="82" spans="1:21" x14ac:dyDescent="0.3">
      <c r="A82" t="s">
        <v>81</v>
      </c>
      <c r="B82">
        <v>106</v>
      </c>
      <c r="C82" t="s">
        <v>184</v>
      </c>
      <c r="D82">
        <v>111</v>
      </c>
      <c r="E82" t="s">
        <v>184</v>
      </c>
      <c r="F82">
        <v>12.9</v>
      </c>
      <c r="G82" t="s">
        <v>1</v>
      </c>
      <c r="H82">
        <v>9.8000000000000007</v>
      </c>
      <c r="I82" t="s">
        <v>185</v>
      </c>
      <c r="J82">
        <v>10.5</v>
      </c>
      <c r="K82" t="s">
        <v>1</v>
      </c>
      <c r="L82">
        <v>10.199999999999999</v>
      </c>
      <c r="M82" t="s">
        <v>1</v>
      </c>
      <c r="N82">
        <v>10</v>
      </c>
      <c r="O82" t="s">
        <v>185</v>
      </c>
      <c r="P82">
        <v>27.1</v>
      </c>
      <c r="Q82" t="s">
        <v>184</v>
      </c>
      <c r="R82">
        <v>24.9</v>
      </c>
      <c r="S82" t="s">
        <v>2</v>
      </c>
      <c r="T82">
        <v>20.3</v>
      </c>
      <c r="U82" t="s">
        <v>2</v>
      </c>
    </row>
    <row r="83" spans="1:21" x14ac:dyDescent="0.3">
      <c r="A83" t="s">
        <v>82</v>
      </c>
      <c r="B83">
        <v>380</v>
      </c>
      <c r="D83">
        <v>390</v>
      </c>
      <c r="F83">
        <v>70.400000000000006</v>
      </c>
      <c r="G83" t="s">
        <v>187</v>
      </c>
      <c r="H83">
        <v>57.4</v>
      </c>
      <c r="I83" t="s">
        <v>187</v>
      </c>
      <c r="J83">
        <v>51</v>
      </c>
      <c r="K83" t="s">
        <v>187</v>
      </c>
      <c r="L83">
        <v>44</v>
      </c>
      <c r="M83" t="s">
        <v>1</v>
      </c>
      <c r="N83">
        <v>52.1</v>
      </c>
      <c r="O83" t="s">
        <v>187</v>
      </c>
      <c r="P83">
        <v>124</v>
      </c>
      <c r="R83">
        <v>114</v>
      </c>
      <c r="S83" t="s">
        <v>512</v>
      </c>
      <c r="T83">
        <v>89.4</v>
      </c>
    </row>
    <row r="84" spans="1:21" x14ac:dyDescent="0.3">
      <c r="A84" t="s">
        <v>83</v>
      </c>
      <c r="B84">
        <v>3.15</v>
      </c>
      <c r="C84" t="s">
        <v>2</v>
      </c>
      <c r="D84">
        <v>3.28</v>
      </c>
      <c r="E84" t="s">
        <v>2</v>
      </c>
      <c r="F84">
        <v>1.1000000000000001</v>
      </c>
      <c r="G84" t="s">
        <v>1</v>
      </c>
      <c r="H84">
        <v>1.1000000000000001</v>
      </c>
      <c r="I84" t="s">
        <v>1</v>
      </c>
      <c r="J84">
        <v>0.65</v>
      </c>
      <c r="K84" t="s">
        <v>1</v>
      </c>
      <c r="L84">
        <v>3.1</v>
      </c>
      <c r="M84" t="s">
        <v>1</v>
      </c>
      <c r="N84">
        <v>2.4</v>
      </c>
      <c r="O84" t="s">
        <v>1</v>
      </c>
      <c r="P84">
        <v>0.87</v>
      </c>
      <c r="Q84" t="s">
        <v>186</v>
      </c>
      <c r="R84">
        <v>1</v>
      </c>
      <c r="S84" t="s">
        <v>186</v>
      </c>
      <c r="T84">
        <v>1.1000000000000001</v>
      </c>
      <c r="U84" t="s">
        <v>1</v>
      </c>
    </row>
    <row r="85" spans="1:21" x14ac:dyDescent="0.3">
      <c r="A85" t="s">
        <v>84</v>
      </c>
      <c r="B85">
        <v>4.22</v>
      </c>
      <c r="C85" t="s">
        <v>2</v>
      </c>
      <c r="D85">
        <v>4.3600000000000003</v>
      </c>
      <c r="E85" t="s">
        <v>2</v>
      </c>
      <c r="F85">
        <v>0.5</v>
      </c>
      <c r="G85" t="s">
        <v>1</v>
      </c>
      <c r="H85">
        <v>0.75</v>
      </c>
      <c r="I85" t="s">
        <v>186</v>
      </c>
      <c r="J85">
        <v>0.63800000000000001</v>
      </c>
      <c r="K85" t="s">
        <v>2</v>
      </c>
      <c r="L85">
        <v>1.2</v>
      </c>
      <c r="M85" t="s">
        <v>1</v>
      </c>
      <c r="N85">
        <v>1.1000000000000001</v>
      </c>
      <c r="O85" t="s">
        <v>1</v>
      </c>
      <c r="P85">
        <v>1.45</v>
      </c>
      <c r="Q85" t="s">
        <v>2</v>
      </c>
      <c r="R85">
        <v>1.1000000000000001</v>
      </c>
      <c r="S85" t="s">
        <v>186</v>
      </c>
      <c r="T85">
        <v>0.73</v>
      </c>
      <c r="U85" t="s">
        <v>1</v>
      </c>
    </row>
    <row r="86" spans="1:21" x14ac:dyDescent="0.3">
      <c r="A86" t="s">
        <v>85</v>
      </c>
      <c r="B86">
        <v>5</v>
      </c>
      <c r="C86" t="s">
        <v>2</v>
      </c>
      <c r="D86">
        <v>5.64</v>
      </c>
      <c r="E86" t="s">
        <v>2</v>
      </c>
      <c r="F86">
        <v>0.94</v>
      </c>
      <c r="G86" t="s">
        <v>1</v>
      </c>
      <c r="H86">
        <v>0.97</v>
      </c>
      <c r="I86" t="s">
        <v>1</v>
      </c>
      <c r="J86">
        <v>0.75</v>
      </c>
      <c r="K86" t="s">
        <v>186</v>
      </c>
      <c r="L86">
        <v>2.7</v>
      </c>
      <c r="M86" t="s">
        <v>1</v>
      </c>
      <c r="N86">
        <v>2.1</v>
      </c>
      <c r="O86" t="s">
        <v>1</v>
      </c>
      <c r="P86">
        <v>1.6</v>
      </c>
      <c r="Q86" t="s">
        <v>2</v>
      </c>
      <c r="R86">
        <v>1.2</v>
      </c>
      <c r="S86" t="s">
        <v>186</v>
      </c>
      <c r="T86">
        <v>0.92</v>
      </c>
      <c r="U86" t="s">
        <v>1</v>
      </c>
    </row>
    <row r="87" spans="1:21" x14ac:dyDescent="0.3">
      <c r="A87" t="s">
        <v>86</v>
      </c>
      <c r="B87">
        <v>0.21</v>
      </c>
      <c r="C87" t="s">
        <v>1</v>
      </c>
      <c r="D87">
        <v>0.19</v>
      </c>
      <c r="E87" t="s">
        <v>1</v>
      </c>
      <c r="F87">
        <v>0.55000000000000004</v>
      </c>
      <c r="G87" t="s">
        <v>1</v>
      </c>
      <c r="H87">
        <v>0.7</v>
      </c>
      <c r="I87" t="s">
        <v>1</v>
      </c>
      <c r="J87">
        <v>0.65</v>
      </c>
      <c r="K87" t="s">
        <v>1</v>
      </c>
      <c r="L87">
        <v>2.1</v>
      </c>
      <c r="M87" t="s">
        <v>1</v>
      </c>
      <c r="N87">
        <v>1.9</v>
      </c>
      <c r="O87" t="s">
        <v>1</v>
      </c>
      <c r="P87">
        <v>0.5</v>
      </c>
      <c r="Q87" t="s">
        <v>1</v>
      </c>
      <c r="R87">
        <v>0.5</v>
      </c>
      <c r="S87" t="s">
        <v>1</v>
      </c>
      <c r="T87">
        <v>0.92</v>
      </c>
      <c r="U87" t="s">
        <v>1</v>
      </c>
    </row>
    <row r="88" spans="1:21" x14ac:dyDescent="0.3">
      <c r="A88" t="s">
        <v>87</v>
      </c>
      <c r="B88">
        <v>233</v>
      </c>
      <c r="C88" t="s">
        <v>184</v>
      </c>
      <c r="D88">
        <v>239</v>
      </c>
      <c r="E88" t="s">
        <v>184</v>
      </c>
      <c r="F88">
        <v>12.5</v>
      </c>
      <c r="G88" t="s">
        <v>1</v>
      </c>
      <c r="H88">
        <v>10.6</v>
      </c>
      <c r="I88" t="s">
        <v>1</v>
      </c>
      <c r="J88">
        <v>10.7</v>
      </c>
      <c r="K88" t="s">
        <v>1</v>
      </c>
      <c r="L88">
        <v>14.9</v>
      </c>
      <c r="M88" t="s">
        <v>1</v>
      </c>
      <c r="N88">
        <v>16.899999999999999</v>
      </c>
      <c r="O88" t="s">
        <v>1</v>
      </c>
      <c r="P88">
        <v>46.1</v>
      </c>
      <c r="Q88" t="s">
        <v>184</v>
      </c>
      <c r="R88">
        <v>41.7</v>
      </c>
      <c r="S88" t="s">
        <v>184</v>
      </c>
      <c r="T88">
        <v>33</v>
      </c>
      <c r="U88" t="s">
        <v>184</v>
      </c>
    </row>
    <row r="89" spans="1:21" x14ac:dyDescent="0.3">
      <c r="A89" t="s">
        <v>88</v>
      </c>
      <c r="B89">
        <v>0.21</v>
      </c>
      <c r="C89" t="s">
        <v>1</v>
      </c>
      <c r="D89">
        <v>0.19</v>
      </c>
      <c r="E89" t="s">
        <v>1</v>
      </c>
      <c r="F89">
        <v>0.8</v>
      </c>
      <c r="G89" t="s">
        <v>1</v>
      </c>
      <c r="H89">
        <v>0.85</v>
      </c>
      <c r="I89" t="s">
        <v>1</v>
      </c>
      <c r="J89">
        <v>0.63</v>
      </c>
      <c r="K89" t="s">
        <v>1</v>
      </c>
      <c r="L89">
        <v>7.7</v>
      </c>
      <c r="M89" t="s">
        <v>1</v>
      </c>
      <c r="N89">
        <v>5</v>
      </c>
      <c r="O89" t="s">
        <v>1</v>
      </c>
      <c r="P89">
        <v>0.5</v>
      </c>
      <c r="Q89" t="s">
        <v>1</v>
      </c>
      <c r="R89">
        <v>0.5</v>
      </c>
      <c r="S89" t="s">
        <v>1</v>
      </c>
      <c r="T89">
        <v>1.2</v>
      </c>
      <c r="U89" t="s">
        <v>1</v>
      </c>
    </row>
    <row r="90" spans="1:21" x14ac:dyDescent="0.3">
      <c r="A90" t="s">
        <v>89</v>
      </c>
      <c r="B90">
        <v>38.9</v>
      </c>
      <c r="C90" t="s">
        <v>184</v>
      </c>
      <c r="D90">
        <v>39.4</v>
      </c>
      <c r="E90" t="s">
        <v>184</v>
      </c>
      <c r="F90">
        <v>1.4</v>
      </c>
      <c r="G90" t="s">
        <v>185</v>
      </c>
      <c r="H90">
        <v>1.3</v>
      </c>
      <c r="I90" t="s">
        <v>185</v>
      </c>
      <c r="J90">
        <v>1.83</v>
      </c>
      <c r="K90" t="s">
        <v>1</v>
      </c>
      <c r="L90">
        <v>2.2999999999999998</v>
      </c>
      <c r="M90" t="s">
        <v>185</v>
      </c>
      <c r="N90">
        <v>1.2</v>
      </c>
      <c r="O90" t="s">
        <v>1</v>
      </c>
      <c r="P90">
        <v>9.51</v>
      </c>
      <c r="Q90" t="s">
        <v>2</v>
      </c>
      <c r="R90">
        <v>7.89</v>
      </c>
      <c r="S90" t="s">
        <v>2</v>
      </c>
      <c r="T90">
        <v>6.4</v>
      </c>
      <c r="U90" t="s">
        <v>2</v>
      </c>
    </row>
    <row r="91" spans="1:21" x14ac:dyDescent="0.3">
      <c r="A91" t="s">
        <v>90</v>
      </c>
      <c r="B91">
        <v>16</v>
      </c>
      <c r="C91" t="s">
        <v>2</v>
      </c>
      <c r="D91">
        <v>16.899999999999999</v>
      </c>
      <c r="E91" t="s">
        <v>2</v>
      </c>
      <c r="F91">
        <v>0.8</v>
      </c>
      <c r="G91" t="s">
        <v>1</v>
      </c>
      <c r="H91">
        <v>0.85</v>
      </c>
      <c r="I91" t="s">
        <v>1</v>
      </c>
      <c r="J91">
        <v>0.63</v>
      </c>
      <c r="K91" t="s">
        <v>1</v>
      </c>
      <c r="L91">
        <v>2</v>
      </c>
      <c r="M91" t="s">
        <v>1</v>
      </c>
      <c r="N91">
        <v>1.3</v>
      </c>
      <c r="O91" t="s">
        <v>1</v>
      </c>
      <c r="P91">
        <v>4.03</v>
      </c>
      <c r="Q91" t="s">
        <v>2</v>
      </c>
      <c r="R91">
        <v>3.2</v>
      </c>
      <c r="S91" t="s">
        <v>186</v>
      </c>
      <c r="T91">
        <v>2.98</v>
      </c>
      <c r="U91" t="s">
        <v>2</v>
      </c>
    </row>
    <row r="92" spans="1:21" x14ac:dyDescent="0.3">
      <c r="A92" t="s">
        <v>91</v>
      </c>
      <c r="B92">
        <v>665</v>
      </c>
      <c r="C92" t="s">
        <v>184</v>
      </c>
      <c r="D92">
        <v>681</v>
      </c>
      <c r="E92" t="s">
        <v>184</v>
      </c>
      <c r="F92">
        <v>68.5</v>
      </c>
      <c r="G92" t="s">
        <v>187</v>
      </c>
      <c r="H92">
        <v>52.6</v>
      </c>
      <c r="I92" t="s">
        <v>187</v>
      </c>
      <c r="J92">
        <v>53.8</v>
      </c>
      <c r="K92" t="s">
        <v>187</v>
      </c>
      <c r="L92">
        <v>51.2</v>
      </c>
      <c r="M92" t="s">
        <v>187</v>
      </c>
      <c r="N92">
        <v>54.5</v>
      </c>
      <c r="O92" t="s">
        <v>187</v>
      </c>
      <c r="P92">
        <v>181</v>
      </c>
      <c r="Q92" t="s">
        <v>184</v>
      </c>
      <c r="R92">
        <v>167</v>
      </c>
      <c r="S92" t="s">
        <v>184</v>
      </c>
      <c r="T92">
        <v>127</v>
      </c>
      <c r="U92" t="s">
        <v>184</v>
      </c>
    </row>
    <row r="93" spans="1:21" x14ac:dyDescent="0.3">
      <c r="A93" t="s">
        <v>92</v>
      </c>
      <c r="B93">
        <v>0.38</v>
      </c>
      <c r="C93" t="s">
        <v>186</v>
      </c>
      <c r="D93">
        <v>0.38600000000000001</v>
      </c>
      <c r="E93" t="s">
        <v>2</v>
      </c>
      <c r="F93">
        <v>0.7</v>
      </c>
      <c r="G93" t="s">
        <v>1</v>
      </c>
      <c r="H93">
        <v>0.72</v>
      </c>
      <c r="I93" t="s">
        <v>1</v>
      </c>
      <c r="J93">
        <v>0.5</v>
      </c>
      <c r="K93" t="s">
        <v>1</v>
      </c>
      <c r="L93">
        <v>2.1</v>
      </c>
      <c r="M93" t="s">
        <v>1</v>
      </c>
      <c r="N93">
        <v>1.6</v>
      </c>
      <c r="O93" t="s">
        <v>1</v>
      </c>
      <c r="P93">
        <v>0.5</v>
      </c>
      <c r="Q93" t="s">
        <v>1</v>
      </c>
      <c r="R93">
        <v>0.5</v>
      </c>
      <c r="S93" t="s">
        <v>1</v>
      </c>
      <c r="T93">
        <v>0.69</v>
      </c>
      <c r="U93" t="s">
        <v>1</v>
      </c>
    </row>
    <row r="94" spans="1:21" x14ac:dyDescent="0.3">
      <c r="A94" t="s">
        <v>93</v>
      </c>
      <c r="B94">
        <v>0.21</v>
      </c>
      <c r="C94" t="s">
        <v>1</v>
      </c>
      <c r="D94">
        <v>0.19</v>
      </c>
      <c r="E94" t="s">
        <v>1</v>
      </c>
      <c r="F94">
        <v>0.74</v>
      </c>
      <c r="G94" t="s">
        <v>1</v>
      </c>
      <c r="H94">
        <v>0.77</v>
      </c>
      <c r="I94" t="s">
        <v>1</v>
      </c>
      <c r="J94">
        <v>0.5</v>
      </c>
      <c r="K94" t="s">
        <v>1</v>
      </c>
      <c r="L94">
        <v>2.1</v>
      </c>
      <c r="M94" t="s">
        <v>1</v>
      </c>
      <c r="N94">
        <v>1.7</v>
      </c>
      <c r="O94" t="s">
        <v>1</v>
      </c>
      <c r="P94">
        <v>0.5</v>
      </c>
      <c r="Q94" t="s">
        <v>1</v>
      </c>
      <c r="R94">
        <v>0.5</v>
      </c>
      <c r="S94" t="s">
        <v>1</v>
      </c>
      <c r="T94">
        <v>0.75</v>
      </c>
      <c r="U94" t="s">
        <v>1</v>
      </c>
    </row>
    <row r="95" spans="1:21" x14ac:dyDescent="0.3">
      <c r="A95" t="s">
        <v>94</v>
      </c>
      <c r="B95">
        <v>13.1</v>
      </c>
      <c r="C95" t="s">
        <v>2</v>
      </c>
      <c r="D95">
        <v>14.7</v>
      </c>
      <c r="E95" t="s">
        <v>2</v>
      </c>
      <c r="F95">
        <v>0.92</v>
      </c>
      <c r="G95" t="s">
        <v>1</v>
      </c>
      <c r="H95">
        <v>0.96</v>
      </c>
      <c r="I95" t="s">
        <v>1</v>
      </c>
      <c r="J95">
        <v>0.69</v>
      </c>
      <c r="K95" t="s">
        <v>1</v>
      </c>
      <c r="L95">
        <v>2.1</v>
      </c>
      <c r="M95" t="s">
        <v>1</v>
      </c>
      <c r="N95">
        <v>1.4</v>
      </c>
      <c r="O95" t="s">
        <v>1</v>
      </c>
      <c r="P95">
        <v>2.4</v>
      </c>
      <c r="Q95" t="s">
        <v>185</v>
      </c>
      <c r="R95">
        <v>2.52</v>
      </c>
      <c r="S95" t="s">
        <v>2</v>
      </c>
      <c r="T95">
        <v>1.4</v>
      </c>
      <c r="U95" t="s">
        <v>1</v>
      </c>
    </row>
    <row r="96" spans="1:21" x14ac:dyDescent="0.3">
      <c r="A96" t="s">
        <v>95</v>
      </c>
      <c r="B96">
        <v>525</v>
      </c>
      <c r="D96">
        <v>535</v>
      </c>
      <c r="F96">
        <v>31.5</v>
      </c>
      <c r="G96" t="s">
        <v>1</v>
      </c>
      <c r="H96">
        <v>24.5</v>
      </c>
      <c r="I96" t="s">
        <v>1</v>
      </c>
      <c r="J96">
        <v>24.2</v>
      </c>
      <c r="K96" t="s">
        <v>1</v>
      </c>
      <c r="L96">
        <v>34.299999999999997</v>
      </c>
      <c r="M96" t="s">
        <v>1</v>
      </c>
      <c r="N96">
        <v>41.6</v>
      </c>
      <c r="O96" t="s">
        <v>1</v>
      </c>
      <c r="P96">
        <v>107</v>
      </c>
      <c r="R96">
        <v>96.5</v>
      </c>
      <c r="T96">
        <v>74.099999999999994</v>
      </c>
    </row>
    <row r="97" spans="1:21" x14ac:dyDescent="0.3">
      <c r="A97" t="s">
        <v>96</v>
      </c>
      <c r="B97">
        <v>2.64</v>
      </c>
      <c r="C97" t="s">
        <v>2</v>
      </c>
      <c r="D97">
        <v>2.82</v>
      </c>
      <c r="E97" t="s">
        <v>2</v>
      </c>
      <c r="F97">
        <v>0.69</v>
      </c>
      <c r="G97" t="s">
        <v>1</v>
      </c>
      <c r="H97">
        <v>0.71</v>
      </c>
      <c r="I97" t="s">
        <v>1</v>
      </c>
      <c r="J97">
        <v>0.5</v>
      </c>
      <c r="K97" t="s">
        <v>1</v>
      </c>
      <c r="L97">
        <v>2.1</v>
      </c>
      <c r="M97" t="s">
        <v>1</v>
      </c>
      <c r="N97">
        <v>1.7</v>
      </c>
      <c r="O97" t="s">
        <v>1</v>
      </c>
      <c r="P97">
        <v>0.77300000000000002</v>
      </c>
      <c r="Q97" t="s">
        <v>2</v>
      </c>
      <c r="R97">
        <v>0.56000000000000005</v>
      </c>
      <c r="S97" t="s">
        <v>186</v>
      </c>
      <c r="T97">
        <v>0.71</v>
      </c>
      <c r="U97" t="s">
        <v>1</v>
      </c>
    </row>
    <row r="98" spans="1:21" x14ac:dyDescent="0.3">
      <c r="A98" t="s">
        <v>97</v>
      </c>
      <c r="B98">
        <v>0.21</v>
      </c>
      <c r="C98" t="s">
        <v>1</v>
      </c>
      <c r="D98">
        <v>0.19</v>
      </c>
      <c r="E98" t="s">
        <v>1</v>
      </c>
      <c r="F98">
        <v>0.7</v>
      </c>
      <c r="G98" t="s">
        <v>1</v>
      </c>
      <c r="H98">
        <v>0.73</v>
      </c>
      <c r="I98" t="s">
        <v>1</v>
      </c>
      <c r="J98">
        <v>0.5</v>
      </c>
      <c r="K98" t="s">
        <v>1</v>
      </c>
      <c r="L98">
        <v>2.1</v>
      </c>
      <c r="M98" t="s">
        <v>1</v>
      </c>
      <c r="N98">
        <v>1.6</v>
      </c>
      <c r="O98" t="s">
        <v>1</v>
      </c>
      <c r="P98">
        <v>0.5</v>
      </c>
      <c r="Q98" t="s">
        <v>1</v>
      </c>
      <c r="R98">
        <v>0.5</v>
      </c>
      <c r="S98" t="s">
        <v>1</v>
      </c>
      <c r="T98">
        <v>0.7</v>
      </c>
      <c r="U98" t="s">
        <v>1</v>
      </c>
    </row>
    <row r="99" spans="1:21" x14ac:dyDescent="0.3">
      <c r="A99" t="s">
        <v>98</v>
      </c>
      <c r="B99">
        <v>6.23</v>
      </c>
      <c r="C99" t="s">
        <v>2</v>
      </c>
      <c r="D99">
        <v>5.9</v>
      </c>
      <c r="E99" t="s">
        <v>186</v>
      </c>
      <c r="F99">
        <v>0.85</v>
      </c>
      <c r="G99" t="s">
        <v>1</v>
      </c>
      <c r="H99">
        <v>0.91</v>
      </c>
      <c r="I99" t="s">
        <v>1</v>
      </c>
      <c r="J99">
        <v>0.67</v>
      </c>
      <c r="K99" t="s">
        <v>1</v>
      </c>
      <c r="L99">
        <v>2.1</v>
      </c>
      <c r="M99" t="s">
        <v>1</v>
      </c>
      <c r="N99">
        <v>1.4</v>
      </c>
      <c r="O99" t="s">
        <v>1</v>
      </c>
      <c r="P99">
        <v>1.4</v>
      </c>
      <c r="Q99" t="s">
        <v>186</v>
      </c>
      <c r="R99">
        <v>1.4</v>
      </c>
      <c r="S99" t="s">
        <v>186</v>
      </c>
      <c r="T99">
        <v>1.5</v>
      </c>
      <c r="U99" t="s">
        <v>186</v>
      </c>
    </row>
    <row r="100" spans="1:21" x14ac:dyDescent="0.3">
      <c r="A100" t="s">
        <v>99</v>
      </c>
      <c r="B100">
        <v>14.7</v>
      </c>
      <c r="C100" t="s">
        <v>2</v>
      </c>
      <c r="D100">
        <v>13</v>
      </c>
      <c r="E100" t="s">
        <v>186</v>
      </c>
      <c r="F100">
        <v>1</v>
      </c>
      <c r="G100" t="s">
        <v>1</v>
      </c>
      <c r="H100">
        <v>1</v>
      </c>
      <c r="I100" t="s">
        <v>1</v>
      </c>
      <c r="J100">
        <v>0.73</v>
      </c>
      <c r="K100" t="s">
        <v>1</v>
      </c>
      <c r="L100">
        <v>2.2000000000000002</v>
      </c>
      <c r="M100" t="s">
        <v>1</v>
      </c>
      <c r="N100">
        <v>1.5</v>
      </c>
      <c r="O100" t="s">
        <v>1</v>
      </c>
      <c r="P100">
        <v>2.68</v>
      </c>
      <c r="Q100" t="s">
        <v>2</v>
      </c>
      <c r="R100">
        <v>2.15</v>
      </c>
      <c r="S100" t="s">
        <v>2</v>
      </c>
      <c r="T100">
        <v>1.6</v>
      </c>
      <c r="U100" t="s">
        <v>186</v>
      </c>
    </row>
    <row r="101" spans="1:21" x14ac:dyDescent="0.3">
      <c r="A101" t="s">
        <v>100</v>
      </c>
      <c r="B101">
        <v>3.29</v>
      </c>
      <c r="C101" t="s">
        <v>2</v>
      </c>
      <c r="D101">
        <v>3.4</v>
      </c>
      <c r="E101" t="s">
        <v>2</v>
      </c>
      <c r="F101">
        <v>1</v>
      </c>
      <c r="G101" t="s">
        <v>1</v>
      </c>
      <c r="H101">
        <v>1</v>
      </c>
      <c r="I101" t="s">
        <v>1</v>
      </c>
      <c r="J101">
        <v>0.73</v>
      </c>
      <c r="K101" t="s">
        <v>1</v>
      </c>
      <c r="L101">
        <v>2.4</v>
      </c>
      <c r="M101" t="s">
        <v>1</v>
      </c>
      <c r="N101">
        <v>1.7</v>
      </c>
      <c r="O101" t="s">
        <v>1</v>
      </c>
      <c r="P101">
        <v>0.98499999999999999</v>
      </c>
      <c r="Q101" t="s">
        <v>1</v>
      </c>
      <c r="R101">
        <v>0.5</v>
      </c>
      <c r="S101" t="s">
        <v>1</v>
      </c>
      <c r="T101">
        <v>1.4</v>
      </c>
      <c r="U101" t="s">
        <v>1</v>
      </c>
    </row>
    <row r="102" spans="1:21" x14ac:dyDescent="0.3">
      <c r="A102" t="s">
        <v>101</v>
      </c>
      <c r="B102">
        <v>0.86</v>
      </c>
      <c r="C102" t="s">
        <v>186</v>
      </c>
      <c r="D102">
        <v>1.1499999999999999</v>
      </c>
      <c r="E102" t="s">
        <v>2</v>
      </c>
      <c r="F102">
        <v>0.78</v>
      </c>
      <c r="G102" t="s">
        <v>1</v>
      </c>
      <c r="H102">
        <v>0.83</v>
      </c>
      <c r="I102" t="s">
        <v>1</v>
      </c>
      <c r="J102">
        <v>0.62</v>
      </c>
      <c r="K102" t="s">
        <v>1</v>
      </c>
      <c r="L102">
        <v>1.8</v>
      </c>
      <c r="M102" t="s">
        <v>1</v>
      </c>
      <c r="N102">
        <v>1.2</v>
      </c>
      <c r="O102" t="s">
        <v>1</v>
      </c>
      <c r="P102">
        <v>0.5</v>
      </c>
      <c r="Q102" t="s">
        <v>1</v>
      </c>
      <c r="R102">
        <v>0.5</v>
      </c>
      <c r="S102" t="s">
        <v>1</v>
      </c>
      <c r="T102">
        <v>1.3</v>
      </c>
      <c r="U102" t="s">
        <v>1</v>
      </c>
    </row>
    <row r="103" spans="1:21" x14ac:dyDescent="0.3">
      <c r="A103" t="s">
        <v>102</v>
      </c>
      <c r="B103">
        <v>112</v>
      </c>
      <c r="D103">
        <v>114</v>
      </c>
      <c r="F103">
        <v>8.19</v>
      </c>
      <c r="G103" t="s">
        <v>1</v>
      </c>
      <c r="H103">
        <v>4.4000000000000004</v>
      </c>
      <c r="I103" t="s">
        <v>185</v>
      </c>
      <c r="J103">
        <v>4.83</v>
      </c>
      <c r="K103" t="s">
        <v>1</v>
      </c>
      <c r="L103">
        <v>6.7</v>
      </c>
      <c r="M103" t="s">
        <v>185</v>
      </c>
      <c r="N103">
        <v>6.2</v>
      </c>
      <c r="O103" t="s">
        <v>185</v>
      </c>
      <c r="P103">
        <v>14.9</v>
      </c>
      <c r="Q103" t="s">
        <v>2</v>
      </c>
      <c r="R103">
        <v>15</v>
      </c>
      <c r="S103" t="s">
        <v>2</v>
      </c>
      <c r="T103">
        <v>12.5</v>
      </c>
      <c r="U103" t="s">
        <v>2</v>
      </c>
    </row>
    <row r="104" spans="1:21" x14ac:dyDescent="0.3">
      <c r="A104" t="s">
        <v>103</v>
      </c>
      <c r="B104">
        <v>741</v>
      </c>
      <c r="C104" t="s">
        <v>184</v>
      </c>
      <c r="D104">
        <v>782</v>
      </c>
      <c r="E104" t="s">
        <v>184</v>
      </c>
      <c r="F104">
        <v>50.4</v>
      </c>
      <c r="G104" t="s">
        <v>187</v>
      </c>
      <c r="H104">
        <v>32.299999999999997</v>
      </c>
      <c r="I104" t="s">
        <v>1</v>
      </c>
      <c r="J104">
        <v>31.4</v>
      </c>
      <c r="K104" t="s">
        <v>1</v>
      </c>
      <c r="L104">
        <v>42.4</v>
      </c>
      <c r="M104" t="s">
        <v>1</v>
      </c>
      <c r="N104">
        <v>44</v>
      </c>
      <c r="O104" t="s">
        <v>185</v>
      </c>
      <c r="P104">
        <v>99.9</v>
      </c>
      <c r="Q104" t="s">
        <v>184</v>
      </c>
      <c r="R104">
        <v>103</v>
      </c>
      <c r="S104" t="s">
        <v>184</v>
      </c>
      <c r="T104">
        <v>70.900000000000006</v>
      </c>
      <c r="U104" t="s">
        <v>184</v>
      </c>
    </row>
    <row r="105" spans="1:21" x14ac:dyDescent="0.3">
      <c r="A105" t="s">
        <v>104</v>
      </c>
      <c r="B105">
        <v>47.8</v>
      </c>
      <c r="C105" t="s">
        <v>184</v>
      </c>
      <c r="D105">
        <v>49.7</v>
      </c>
      <c r="E105" t="s">
        <v>184</v>
      </c>
      <c r="F105">
        <v>3.8</v>
      </c>
      <c r="G105" t="s">
        <v>185</v>
      </c>
      <c r="H105">
        <v>1.5</v>
      </c>
      <c r="I105" t="s">
        <v>1</v>
      </c>
      <c r="J105">
        <v>2.2000000000000002</v>
      </c>
      <c r="K105" t="s">
        <v>185</v>
      </c>
      <c r="L105">
        <v>3.3</v>
      </c>
      <c r="M105" t="s">
        <v>1</v>
      </c>
      <c r="N105">
        <v>3.1</v>
      </c>
      <c r="O105" t="s">
        <v>1</v>
      </c>
      <c r="P105">
        <v>5.7</v>
      </c>
      <c r="Q105" t="s">
        <v>186</v>
      </c>
      <c r="R105">
        <v>7.15</v>
      </c>
      <c r="S105" t="s">
        <v>2</v>
      </c>
      <c r="T105">
        <v>3.6</v>
      </c>
      <c r="U105" t="s">
        <v>186</v>
      </c>
    </row>
    <row r="106" spans="1:21" x14ac:dyDescent="0.3">
      <c r="A106" t="s">
        <v>105</v>
      </c>
      <c r="B106">
        <v>7.76</v>
      </c>
      <c r="C106" t="s">
        <v>2</v>
      </c>
      <c r="D106">
        <v>7.75</v>
      </c>
      <c r="E106" t="s">
        <v>2</v>
      </c>
      <c r="F106">
        <v>1.7</v>
      </c>
      <c r="G106" t="s">
        <v>1</v>
      </c>
      <c r="H106">
        <v>1.6</v>
      </c>
      <c r="I106" t="s">
        <v>1</v>
      </c>
      <c r="J106">
        <v>0.89</v>
      </c>
      <c r="K106" t="s">
        <v>1</v>
      </c>
      <c r="L106">
        <v>3.6</v>
      </c>
      <c r="M106" t="s">
        <v>1</v>
      </c>
      <c r="N106">
        <v>3.4</v>
      </c>
      <c r="O106" t="s">
        <v>1</v>
      </c>
      <c r="P106">
        <v>1.03</v>
      </c>
      <c r="Q106" t="s">
        <v>2</v>
      </c>
      <c r="R106">
        <v>1.1599999999999999</v>
      </c>
      <c r="S106" t="s">
        <v>2</v>
      </c>
      <c r="T106">
        <v>0.96</v>
      </c>
      <c r="U106" t="s">
        <v>1</v>
      </c>
    </row>
    <row r="107" spans="1:21" x14ac:dyDescent="0.3">
      <c r="A107" t="s">
        <v>106</v>
      </c>
      <c r="B107">
        <v>209</v>
      </c>
      <c r="C107" t="s">
        <v>184</v>
      </c>
      <c r="D107">
        <v>213</v>
      </c>
      <c r="E107" t="s">
        <v>184</v>
      </c>
      <c r="F107">
        <v>15.6</v>
      </c>
      <c r="G107" t="s">
        <v>1</v>
      </c>
      <c r="H107">
        <v>12.7</v>
      </c>
      <c r="I107" t="s">
        <v>1</v>
      </c>
      <c r="J107">
        <v>11.5</v>
      </c>
      <c r="K107" t="s">
        <v>1</v>
      </c>
      <c r="L107">
        <v>8.1</v>
      </c>
      <c r="M107" t="s">
        <v>1</v>
      </c>
      <c r="N107">
        <v>18.899999999999999</v>
      </c>
      <c r="O107" t="s">
        <v>1</v>
      </c>
      <c r="P107">
        <v>26.2</v>
      </c>
      <c r="Q107" t="s">
        <v>184</v>
      </c>
      <c r="R107">
        <v>31.4</v>
      </c>
      <c r="S107" t="s">
        <v>184</v>
      </c>
      <c r="T107">
        <v>19.8</v>
      </c>
      <c r="U107" t="s">
        <v>2</v>
      </c>
    </row>
    <row r="108" spans="1:21" x14ac:dyDescent="0.3">
      <c r="A108" t="s">
        <v>107</v>
      </c>
      <c r="B108">
        <v>12.1</v>
      </c>
      <c r="C108" t="s">
        <v>2</v>
      </c>
      <c r="D108">
        <v>12.7</v>
      </c>
      <c r="E108" t="s">
        <v>2</v>
      </c>
      <c r="F108">
        <v>1.5</v>
      </c>
      <c r="G108" t="s">
        <v>1</v>
      </c>
      <c r="H108">
        <v>1.4</v>
      </c>
      <c r="I108" t="s">
        <v>1</v>
      </c>
      <c r="J108">
        <v>0.82</v>
      </c>
      <c r="K108" t="s">
        <v>1</v>
      </c>
      <c r="L108">
        <v>3.1</v>
      </c>
      <c r="M108" t="s">
        <v>1</v>
      </c>
      <c r="N108">
        <v>2.9</v>
      </c>
      <c r="O108" t="s">
        <v>1</v>
      </c>
      <c r="P108">
        <v>1.67</v>
      </c>
      <c r="Q108" t="s">
        <v>2</v>
      </c>
      <c r="R108">
        <v>1.84</v>
      </c>
      <c r="S108" t="s">
        <v>2</v>
      </c>
      <c r="T108">
        <v>1.3</v>
      </c>
      <c r="U108" t="s">
        <v>186</v>
      </c>
    </row>
    <row r="109" spans="1:21" x14ac:dyDescent="0.3">
      <c r="A109" t="s">
        <v>108</v>
      </c>
      <c r="B109">
        <v>30.7</v>
      </c>
      <c r="C109" t="s">
        <v>2</v>
      </c>
      <c r="D109">
        <v>32.299999999999997</v>
      </c>
      <c r="F109">
        <v>1.6</v>
      </c>
      <c r="G109" t="s">
        <v>1</v>
      </c>
      <c r="H109">
        <v>1.5</v>
      </c>
      <c r="I109" t="s">
        <v>1</v>
      </c>
      <c r="J109">
        <v>1.3</v>
      </c>
      <c r="K109" t="s">
        <v>186</v>
      </c>
      <c r="L109">
        <v>3.4</v>
      </c>
      <c r="M109" t="s">
        <v>1</v>
      </c>
      <c r="N109">
        <v>3.2</v>
      </c>
      <c r="O109" t="s">
        <v>1</v>
      </c>
      <c r="P109">
        <v>4.62</v>
      </c>
      <c r="Q109" t="s">
        <v>2</v>
      </c>
      <c r="R109">
        <v>5.01</v>
      </c>
      <c r="S109" t="s">
        <v>2</v>
      </c>
      <c r="T109">
        <v>3.02</v>
      </c>
      <c r="U109" t="s">
        <v>2</v>
      </c>
    </row>
    <row r="110" spans="1:21" x14ac:dyDescent="0.3">
      <c r="A110" t="s">
        <v>109</v>
      </c>
      <c r="B110">
        <v>242</v>
      </c>
      <c r="D110">
        <v>251</v>
      </c>
      <c r="F110">
        <v>26.6</v>
      </c>
      <c r="G110" t="s">
        <v>1</v>
      </c>
      <c r="H110">
        <v>19.5</v>
      </c>
      <c r="I110" t="s">
        <v>1</v>
      </c>
      <c r="J110">
        <v>18.8</v>
      </c>
      <c r="K110" t="s">
        <v>1</v>
      </c>
      <c r="L110">
        <v>13</v>
      </c>
      <c r="M110" t="s">
        <v>185</v>
      </c>
      <c r="N110">
        <v>27</v>
      </c>
      <c r="O110" t="s">
        <v>1</v>
      </c>
      <c r="P110">
        <v>31.4</v>
      </c>
      <c r="R110">
        <v>36.6</v>
      </c>
      <c r="T110">
        <v>23.2</v>
      </c>
      <c r="U110" t="s">
        <v>2</v>
      </c>
    </row>
    <row r="111" spans="1:21" x14ac:dyDescent="0.3">
      <c r="A111" t="s">
        <v>110</v>
      </c>
      <c r="B111">
        <v>73.8</v>
      </c>
      <c r="C111" t="s">
        <v>2</v>
      </c>
      <c r="D111">
        <v>79.900000000000006</v>
      </c>
      <c r="E111" t="s">
        <v>2</v>
      </c>
      <c r="F111">
        <v>6.2</v>
      </c>
      <c r="G111" t="s">
        <v>185</v>
      </c>
      <c r="H111">
        <v>5.7</v>
      </c>
      <c r="I111" t="s">
        <v>185</v>
      </c>
      <c r="J111">
        <v>6.49</v>
      </c>
      <c r="K111" t="s">
        <v>1</v>
      </c>
      <c r="L111">
        <v>1.9</v>
      </c>
      <c r="M111" t="s">
        <v>1</v>
      </c>
      <c r="N111">
        <v>9.3000000000000007</v>
      </c>
      <c r="O111" t="s">
        <v>185</v>
      </c>
      <c r="P111">
        <v>11.6</v>
      </c>
      <c r="Q111" t="s">
        <v>2</v>
      </c>
      <c r="R111">
        <v>13.3</v>
      </c>
      <c r="S111" t="s">
        <v>2</v>
      </c>
      <c r="T111">
        <v>8.1999999999999993</v>
      </c>
      <c r="U111" t="s">
        <v>186</v>
      </c>
    </row>
    <row r="112" spans="1:21" x14ac:dyDescent="0.3">
      <c r="A112" t="s">
        <v>111</v>
      </c>
      <c r="B112">
        <v>28.6</v>
      </c>
      <c r="C112" t="s">
        <v>2</v>
      </c>
      <c r="D112">
        <v>30.5</v>
      </c>
      <c r="E112" t="s">
        <v>2</v>
      </c>
      <c r="F112">
        <v>2</v>
      </c>
      <c r="G112" t="s">
        <v>185</v>
      </c>
      <c r="H112">
        <v>1.4</v>
      </c>
      <c r="I112" t="s">
        <v>1</v>
      </c>
      <c r="J112">
        <v>1.1000000000000001</v>
      </c>
      <c r="K112" t="s">
        <v>185</v>
      </c>
      <c r="L112">
        <v>3.2</v>
      </c>
      <c r="M112" t="s">
        <v>1</v>
      </c>
      <c r="N112">
        <v>3</v>
      </c>
      <c r="O112" t="s">
        <v>1</v>
      </c>
      <c r="P112">
        <v>3.48</v>
      </c>
      <c r="Q112" t="s">
        <v>2</v>
      </c>
      <c r="R112">
        <v>3.57</v>
      </c>
      <c r="S112" t="s">
        <v>2</v>
      </c>
      <c r="T112">
        <v>2</v>
      </c>
      <c r="U112" t="s">
        <v>186</v>
      </c>
    </row>
    <row r="113" spans="1:21" x14ac:dyDescent="0.3">
      <c r="A113" t="s">
        <v>112</v>
      </c>
      <c r="B113">
        <v>12.3</v>
      </c>
      <c r="C113" t="s">
        <v>2</v>
      </c>
      <c r="D113">
        <v>12.9</v>
      </c>
      <c r="E113" t="s">
        <v>2</v>
      </c>
      <c r="F113">
        <v>1.4</v>
      </c>
      <c r="G113" t="s">
        <v>1</v>
      </c>
      <c r="H113">
        <v>1.3</v>
      </c>
      <c r="I113" t="s">
        <v>1</v>
      </c>
      <c r="J113">
        <v>0.75</v>
      </c>
      <c r="K113" t="s">
        <v>1</v>
      </c>
      <c r="L113">
        <v>2.9</v>
      </c>
      <c r="M113" t="s">
        <v>1</v>
      </c>
      <c r="N113">
        <v>2.8</v>
      </c>
      <c r="O113" t="s">
        <v>1</v>
      </c>
      <c r="P113">
        <v>1.5</v>
      </c>
      <c r="Q113" t="s">
        <v>2</v>
      </c>
      <c r="R113">
        <v>1.84</v>
      </c>
      <c r="S113" t="s">
        <v>2</v>
      </c>
      <c r="T113">
        <v>1.8</v>
      </c>
      <c r="U113" t="s">
        <v>2</v>
      </c>
    </row>
    <row r="114" spans="1:21" x14ac:dyDescent="0.3">
      <c r="A114" t="s">
        <v>113</v>
      </c>
      <c r="B114">
        <v>117</v>
      </c>
      <c r="C114" t="s">
        <v>184</v>
      </c>
      <c r="D114">
        <v>120</v>
      </c>
      <c r="E114" t="s">
        <v>184</v>
      </c>
      <c r="F114">
        <v>12.7</v>
      </c>
      <c r="G114" t="s">
        <v>1</v>
      </c>
      <c r="H114">
        <v>7.05</v>
      </c>
      <c r="I114" t="s">
        <v>1</v>
      </c>
      <c r="J114">
        <v>7.58</v>
      </c>
      <c r="K114" t="s">
        <v>1</v>
      </c>
      <c r="L114">
        <v>10.1</v>
      </c>
      <c r="M114" t="s">
        <v>1</v>
      </c>
      <c r="N114">
        <v>11.8</v>
      </c>
      <c r="O114" t="s">
        <v>1</v>
      </c>
      <c r="P114">
        <v>14.8</v>
      </c>
      <c r="Q114" t="s">
        <v>2</v>
      </c>
      <c r="R114">
        <v>15.6</v>
      </c>
      <c r="S114" t="s">
        <v>2</v>
      </c>
      <c r="T114">
        <v>11</v>
      </c>
      <c r="U114" t="s">
        <v>186</v>
      </c>
    </row>
    <row r="115" spans="1:21" x14ac:dyDescent="0.3">
      <c r="A115" t="s">
        <v>114</v>
      </c>
      <c r="B115">
        <v>0.21</v>
      </c>
      <c r="C115" t="s">
        <v>1</v>
      </c>
      <c r="D115">
        <v>0.28000000000000003</v>
      </c>
      <c r="E115" t="s">
        <v>1</v>
      </c>
      <c r="F115">
        <v>1.6</v>
      </c>
      <c r="G115" t="s">
        <v>1</v>
      </c>
      <c r="H115">
        <v>1.5</v>
      </c>
      <c r="I115" t="s">
        <v>1</v>
      </c>
      <c r="J115">
        <v>0.85</v>
      </c>
      <c r="K115" t="s">
        <v>1</v>
      </c>
      <c r="L115">
        <v>10</v>
      </c>
      <c r="M115" t="s">
        <v>1</v>
      </c>
      <c r="N115">
        <v>9.8000000000000007</v>
      </c>
      <c r="O115" t="s">
        <v>1</v>
      </c>
      <c r="P115">
        <v>0.5</v>
      </c>
      <c r="Q115" t="s">
        <v>1</v>
      </c>
      <c r="R115">
        <v>0.5</v>
      </c>
      <c r="S115" t="s">
        <v>1</v>
      </c>
      <c r="T115">
        <v>0.97</v>
      </c>
      <c r="U115" t="s">
        <v>1</v>
      </c>
    </row>
    <row r="116" spans="1:21" x14ac:dyDescent="0.3">
      <c r="A116" t="s">
        <v>115</v>
      </c>
      <c r="B116">
        <v>25</v>
      </c>
      <c r="C116" t="s">
        <v>2</v>
      </c>
      <c r="D116">
        <v>25.3</v>
      </c>
      <c r="E116" t="s">
        <v>2</v>
      </c>
      <c r="F116">
        <v>3.5</v>
      </c>
      <c r="G116" t="s">
        <v>186</v>
      </c>
      <c r="H116">
        <v>2.8</v>
      </c>
      <c r="I116" t="s">
        <v>186</v>
      </c>
      <c r="J116">
        <v>2.86</v>
      </c>
      <c r="K116" t="s">
        <v>2</v>
      </c>
      <c r="L116">
        <v>2.7</v>
      </c>
      <c r="M116" t="s">
        <v>1</v>
      </c>
      <c r="N116">
        <v>2.9</v>
      </c>
      <c r="O116" t="s">
        <v>1</v>
      </c>
      <c r="P116">
        <v>3.48</v>
      </c>
      <c r="Q116" t="s">
        <v>2</v>
      </c>
      <c r="R116">
        <v>4.01</v>
      </c>
      <c r="S116" t="s">
        <v>2</v>
      </c>
      <c r="T116">
        <v>2.8</v>
      </c>
      <c r="U116" t="s">
        <v>186</v>
      </c>
    </row>
    <row r="117" spans="1:21" x14ac:dyDescent="0.3">
      <c r="A117" t="s">
        <v>116</v>
      </c>
      <c r="B117">
        <v>0.32</v>
      </c>
      <c r="C117" t="s">
        <v>186</v>
      </c>
      <c r="D117">
        <v>0.25</v>
      </c>
      <c r="E117" t="s">
        <v>186</v>
      </c>
      <c r="F117">
        <v>0.59</v>
      </c>
      <c r="G117" t="s">
        <v>1</v>
      </c>
      <c r="H117">
        <v>0.79</v>
      </c>
      <c r="I117" t="s">
        <v>1</v>
      </c>
      <c r="J117">
        <v>0.5</v>
      </c>
      <c r="K117" t="s">
        <v>1</v>
      </c>
      <c r="L117">
        <v>2</v>
      </c>
      <c r="M117" t="s">
        <v>1</v>
      </c>
      <c r="N117">
        <v>2.1</v>
      </c>
      <c r="O117" t="s">
        <v>1</v>
      </c>
      <c r="P117">
        <v>0.5</v>
      </c>
      <c r="Q117" t="s">
        <v>1</v>
      </c>
      <c r="R117">
        <v>0.5</v>
      </c>
      <c r="S117" t="s">
        <v>1</v>
      </c>
      <c r="T117">
        <v>0.5</v>
      </c>
      <c r="U117" t="s">
        <v>1</v>
      </c>
    </row>
    <row r="118" spans="1:21" x14ac:dyDescent="0.3">
      <c r="A118" t="s">
        <v>117</v>
      </c>
      <c r="B118">
        <v>107</v>
      </c>
      <c r="C118" t="s">
        <v>184</v>
      </c>
      <c r="D118">
        <v>112</v>
      </c>
      <c r="E118" t="s">
        <v>184</v>
      </c>
      <c r="F118">
        <v>6.87</v>
      </c>
      <c r="G118" t="s">
        <v>1</v>
      </c>
      <c r="H118">
        <v>4.4000000000000004</v>
      </c>
      <c r="I118" t="s">
        <v>185</v>
      </c>
      <c r="J118">
        <v>5.19</v>
      </c>
      <c r="K118" t="s">
        <v>1</v>
      </c>
      <c r="L118">
        <v>6.3</v>
      </c>
      <c r="M118" t="s">
        <v>185</v>
      </c>
      <c r="N118">
        <v>5.4</v>
      </c>
      <c r="O118" t="s">
        <v>185</v>
      </c>
      <c r="P118">
        <v>16.7</v>
      </c>
      <c r="Q118" t="s">
        <v>2</v>
      </c>
      <c r="R118">
        <v>18.2</v>
      </c>
      <c r="S118" t="s">
        <v>2</v>
      </c>
      <c r="T118">
        <v>12.2</v>
      </c>
      <c r="U118" t="s">
        <v>2</v>
      </c>
    </row>
    <row r="119" spans="1:21" x14ac:dyDescent="0.3">
      <c r="A119" t="s">
        <v>118</v>
      </c>
      <c r="B119">
        <v>558</v>
      </c>
      <c r="D119">
        <v>585</v>
      </c>
      <c r="F119">
        <v>47.5</v>
      </c>
      <c r="G119" t="s">
        <v>1</v>
      </c>
      <c r="H119">
        <v>36.6</v>
      </c>
      <c r="I119" t="s">
        <v>1</v>
      </c>
      <c r="J119">
        <v>30</v>
      </c>
      <c r="K119" t="s">
        <v>1</v>
      </c>
      <c r="L119">
        <v>41.1</v>
      </c>
      <c r="M119" t="s">
        <v>1</v>
      </c>
      <c r="N119">
        <v>49.5</v>
      </c>
      <c r="O119" t="s">
        <v>1</v>
      </c>
      <c r="P119">
        <v>69.3</v>
      </c>
      <c r="Q119" t="s">
        <v>184</v>
      </c>
      <c r="R119">
        <v>83.6</v>
      </c>
      <c r="S119" t="s">
        <v>184</v>
      </c>
      <c r="T119">
        <v>53.1</v>
      </c>
      <c r="U119" t="s">
        <v>184</v>
      </c>
    </row>
    <row r="120" spans="1:21" x14ac:dyDescent="0.3">
      <c r="A120" t="s">
        <v>119</v>
      </c>
      <c r="B120">
        <v>1.3</v>
      </c>
      <c r="C120" t="s">
        <v>2</v>
      </c>
      <c r="D120">
        <v>0.93</v>
      </c>
      <c r="E120" t="s">
        <v>186</v>
      </c>
      <c r="F120">
        <v>0.73</v>
      </c>
      <c r="G120" t="s">
        <v>1</v>
      </c>
      <c r="H120">
        <v>0.97</v>
      </c>
      <c r="I120" t="s">
        <v>1</v>
      </c>
      <c r="J120">
        <v>0.51</v>
      </c>
      <c r="K120" t="s">
        <v>1</v>
      </c>
      <c r="L120">
        <v>2.6</v>
      </c>
      <c r="M120" t="s">
        <v>1</v>
      </c>
      <c r="N120">
        <v>2.8</v>
      </c>
      <c r="O120" t="s">
        <v>1</v>
      </c>
      <c r="P120">
        <v>0.5</v>
      </c>
      <c r="Q120" t="s">
        <v>1</v>
      </c>
      <c r="R120">
        <v>0.5</v>
      </c>
      <c r="S120" t="s">
        <v>1</v>
      </c>
      <c r="T120">
        <v>0.51</v>
      </c>
      <c r="U120" t="s">
        <v>1</v>
      </c>
    </row>
    <row r="121" spans="1:21" x14ac:dyDescent="0.3">
      <c r="A121" t="s">
        <v>120</v>
      </c>
      <c r="B121">
        <v>1.02</v>
      </c>
      <c r="C121" t="s">
        <v>2</v>
      </c>
      <c r="D121">
        <v>1.33</v>
      </c>
      <c r="E121" t="s">
        <v>2</v>
      </c>
      <c r="F121">
        <v>0.53</v>
      </c>
      <c r="G121" t="s">
        <v>1</v>
      </c>
      <c r="H121">
        <v>0.71</v>
      </c>
      <c r="I121" t="s">
        <v>1</v>
      </c>
      <c r="J121">
        <v>0.5</v>
      </c>
      <c r="K121" t="s">
        <v>1</v>
      </c>
      <c r="L121">
        <v>1.8</v>
      </c>
      <c r="M121" t="s">
        <v>1</v>
      </c>
      <c r="N121">
        <v>1.9</v>
      </c>
      <c r="O121" t="s">
        <v>1</v>
      </c>
      <c r="P121">
        <v>0.5</v>
      </c>
      <c r="Q121" t="s">
        <v>1</v>
      </c>
      <c r="R121">
        <v>0.5</v>
      </c>
      <c r="S121" t="s">
        <v>1</v>
      </c>
      <c r="T121">
        <v>0.5</v>
      </c>
      <c r="U121" t="s">
        <v>1</v>
      </c>
    </row>
    <row r="122" spans="1:21" x14ac:dyDescent="0.3">
      <c r="A122" t="s">
        <v>121</v>
      </c>
      <c r="B122">
        <v>0.6</v>
      </c>
      <c r="C122" t="s">
        <v>186</v>
      </c>
      <c r="D122">
        <v>0.67600000000000005</v>
      </c>
      <c r="E122" t="s">
        <v>2</v>
      </c>
      <c r="F122">
        <v>0.56000000000000005</v>
      </c>
      <c r="G122" t="s">
        <v>1</v>
      </c>
      <c r="H122">
        <v>0.75</v>
      </c>
      <c r="I122" t="s">
        <v>1</v>
      </c>
      <c r="J122">
        <v>0.5</v>
      </c>
      <c r="K122" t="s">
        <v>1</v>
      </c>
      <c r="L122">
        <v>1.9</v>
      </c>
      <c r="M122" t="s">
        <v>1</v>
      </c>
      <c r="N122">
        <v>2.1</v>
      </c>
      <c r="O122" t="s">
        <v>1</v>
      </c>
      <c r="P122">
        <v>0.5</v>
      </c>
      <c r="Q122" t="s">
        <v>1</v>
      </c>
      <c r="R122">
        <v>0.5</v>
      </c>
      <c r="S122" t="s">
        <v>1</v>
      </c>
      <c r="T122">
        <v>0.5</v>
      </c>
      <c r="U122" t="s">
        <v>1</v>
      </c>
    </row>
    <row r="123" spans="1:21" x14ac:dyDescent="0.3">
      <c r="A123" t="s">
        <v>122</v>
      </c>
      <c r="B123">
        <v>618</v>
      </c>
      <c r="C123" t="s">
        <v>184</v>
      </c>
      <c r="D123">
        <v>639</v>
      </c>
      <c r="E123" t="s">
        <v>184</v>
      </c>
      <c r="F123">
        <v>42.8</v>
      </c>
      <c r="G123" t="s">
        <v>1</v>
      </c>
      <c r="H123">
        <v>32.299999999999997</v>
      </c>
      <c r="I123" t="s">
        <v>1</v>
      </c>
      <c r="J123">
        <v>26.9</v>
      </c>
      <c r="K123" t="s">
        <v>1</v>
      </c>
      <c r="L123">
        <v>34</v>
      </c>
      <c r="M123" t="s">
        <v>185</v>
      </c>
      <c r="N123">
        <v>44.2</v>
      </c>
      <c r="O123" t="s">
        <v>1</v>
      </c>
      <c r="P123">
        <v>81.099999999999994</v>
      </c>
      <c r="Q123" t="s">
        <v>184</v>
      </c>
      <c r="R123">
        <v>89.5</v>
      </c>
      <c r="S123" t="s">
        <v>184</v>
      </c>
      <c r="T123">
        <v>59</v>
      </c>
      <c r="U123" t="s">
        <v>184</v>
      </c>
    </row>
    <row r="124" spans="1:21" x14ac:dyDescent="0.3">
      <c r="A124" t="s">
        <v>123</v>
      </c>
      <c r="B124">
        <v>1.2</v>
      </c>
      <c r="C124" t="s">
        <v>186</v>
      </c>
      <c r="D124">
        <v>1.2</v>
      </c>
      <c r="E124" t="s">
        <v>186</v>
      </c>
      <c r="F124">
        <v>1.1000000000000001</v>
      </c>
      <c r="G124" t="s">
        <v>1</v>
      </c>
      <c r="H124">
        <v>1.2</v>
      </c>
      <c r="I124" t="s">
        <v>1</v>
      </c>
      <c r="J124">
        <v>0.68</v>
      </c>
      <c r="K124" t="s">
        <v>1</v>
      </c>
      <c r="L124">
        <v>3.3</v>
      </c>
      <c r="M124" t="s">
        <v>1</v>
      </c>
      <c r="N124">
        <v>7.5</v>
      </c>
      <c r="O124" t="s">
        <v>1</v>
      </c>
      <c r="P124">
        <v>0.5</v>
      </c>
      <c r="Q124" t="s">
        <v>1</v>
      </c>
      <c r="R124">
        <v>0.5</v>
      </c>
      <c r="S124" t="s">
        <v>1</v>
      </c>
      <c r="T124">
        <v>1</v>
      </c>
      <c r="U124" t="s">
        <v>1</v>
      </c>
    </row>
    <row r="125" spans="1:21" x14ac:dyDescent="0.3">
      <c r="A125" t="s">
        <v>124</v>
      </c>
      <c r="B125">
        <v>65.3</v>
      </c>
      <c r="C125" t="s">
        <v>184</v>
      </c>
      <c r="D125">
        <v>67.900000000000006</v>
      </c>
      <c r="E125" t="s">
        <v>184</v>
      </c>
      <c r="F125">
        <v>4.4800000000000004</v>
      </c>
      <c r="G125" t="s">
        <v>1</v>
      </c>
      <c r="H125">
        <v>3.2</v>
      </c>
      <c r="I125" t="s">
        <v>185</v>
      </c>
      <c r="J125">
        <v>3.21</v>
      </c>
      <c r="K125" t="s">
        <v>1</v>
      </c>
      <c r="L125">
        <v>4.0999999999999996</v>
      </c>
      <c r="M125" t="s">
        <v>1</v>
      </c>
      <c r="N125">
        <v>5.0999999999999996</v>
      </c>
      <c r="O125" t="s">
        <v>317</v>
      </c>
      <c r="P125">
        <v>8.94</v>
      </c>
      <c r="Q125" t="s">
        <v>2</v>
      </c>
      <c r="R125">
        <v>8.69</v>
      </c>
      <c r="S125" t="s">
        <v>2</v>
      </c>
      <c r="T125">
        <v>7.84</v>
      </c>
      <c r="U125" t="s">
        <v>2</v>
      </c>
    </row>
    <row r="126" spans="1:21" x14ac:dyDescent="0.3">
      <c r="A126" t="s">
        <v>125</v>
      </c>
      <c r="B126">
        <v>57.1</v>
      </c>
      <c r="C126" t="s">
        <v>184</v>
      </c>
      <c r="D126">
        <v>58.2</v>
      </c>
      <c r="E126" t="s">
        <v>184</v>
      </c>
      <c r="F126">
        <v>4</v>
      </c>
      <c r="G126" t="s">
        <v>185</v>
      </c>
      <c r="H126">
        <v>3.3</v>
      </c>
      <c r="I126" t="s">
        <v>185</v>
      </c>
      <c r="J126">
        <v>2.5</v>
      </c>
      <c r="K126" t="s">
        <v>185</v>
      </c>
      <c r="L126">
        <v>5.53</v>
      </c>
      <c r="M126" t="s">
        <v>1</v>
      </c>
      <c r="N126">
        <v>5.2</v>
      </c>
      <c r="O126" t="s">
        <v>185</v>
      </c>
      <c r="P126">
        <v>7.29</v>
      </c>
      <c r="Q126" t="s">
        <v>2</v>
      </c>
      <c r="R126">
        <v>7.13</v>
      </c>
      <c r="S126" t="s">
        <v>2</v>
      </c>
      <c r="T126">
        <v>5.67</v>
      </c>
      <c r="U126" t="s">
        <v>2</v>
      </c>
    </row>
    <row r="127" spans="1:21" x14ac:dyDescent="0.3">
      <c r="A127" t="s">
        <v>126</v>
      </c>
      <c r="B127">
        <v>7.87</v>
      </c>
      <c r="C127" t="s">
        <v>2</v>
      </c>
      <c r="D127">
        <v>8.42</v>
      </c>
      <c r="E127" t="s">
        <v>2</v>
      </c>
      <c r="F127">
        <v>1.1000000000000001</v>
      </c>
      <c r="G127" t="s">
        <v>1</v>
      </c>
      <c r="H127">
        <v>1</v>
      </c>
      <c r="I127" t="s">
        <v>1</v>
      </c>
      <c r="J127">
        <v>0.57999999999999996</v>
      </c>
      <c r="K127" t="s">
        <v>1</v>
      </c>
      <c r="L127">
        <v>2.2000000000000002</v>
      </c>
      <c r="M127" t="s">
        <v>1</v>
      </c>
      <c r="N127">
        <v>2.1</v>
      </c>
      <c r="O127" t="s">
        <v>1</v>
      </c>
      <c r="P127">
        <v>1.05</v>
      </c>
      <c r="Q127" t="s">
        <v>2</v>
      </c>
      <c r="R127">
        <v>0.95399999999999996</v>
      </c>
      <c r="S127" t="s">
        <v>2</v>
      </c>
      <c r="T127">
        <v>1.3</v>
      </c>
      <c r="U127" t="s">
        <v>186</v>
      </c>
    </row>
    <row r="128" spans="1:21" x14ac:dyDescent="0.3">
      <c r="A128" t="s">
        <v>127</v>
      </c>
      <c r="B128">
        <v>0.21</v>
      </c>
      <c r="C128" t="s">
        <v>1</v>
      </c>
      <c r="D128">
        <v>0.19</v>
      </c>
      <c r="E128" t="s">
        <v>1</v>
      </c>
      <c r="F128">
        <v>1.1000000000000001</v>
      </c>
      <c r="G128" t="s">
        <v>1</v>
      </c>
      <c r="H128">
        <v>1.1000000000000001</v>
      </c>
      <c r="I128" t="s">
        <v>1</v>
      </c>
      <c r="J128">
        <v>0.6</v>
      </c>
      <c r="K128" t="s">
        <v>1</v>
      </c>
      <c r="L128">
        <v>2.4</v>
      </c>
      <c r="M128" t="s">
        <v>1</v>
      </c>
      <c r="N128">
        <v>2.2000000000000002</v>
      </c>
      <c r="O128" t="s">
        <v>1</v>
      </c>
      <c r="P128">
        <v>0.5</v>
      </c>
      <c r="Q128" t="s">
        <v>1</v>
      </c>
      <c r="R128">
        <v>0.5</v>
      </c>
      <c r="S128" t="s">
        <v>1</v>
      </c>
      <c r="T128">
        <v>0.69</v>
      </c>
      <c r="U128" t="s">
        <v>1</v>
      </c>
    </row>
    <row r="129" spans="1:21" x14ac:dyDescent="0.3">
      <c r="A129" t="s">
        <v>128</v>
      </c>
      <c r="B129">
        <v>2.2999999999999998</v>
      </c>
      <c r="C129" t="s">
        <v>186</v>
      </c>
      <c r="D129">
        <v>2.88</v>
      </c>
      <c r="E129" t="s">
        <v>2</v>
      </c>
      <c r="F129">
        <v>1.1000000000000001</v>
      </c>
      <c r="G129" t="s">
        <v>1</v>
      </c>
      <c r="H129">
        <v>1</v>
      </c>
      <c r="I129" t="s">
        <v>1</v>
      </c>
      <c r="J129">
        <v>0.56999999999999995</v>
      </c>
      <c r="K129" t="s">
        <v>1</v>
      </c>
      <c r="L129">
        <v>2.2000000000000002</v>
      </c>
      <c r="M129" t="s">
        <v>1</v>
      </c>
      <c r="N129">
        <v>2</v>
      </c>
      <c r="O129" t="s">
        <v>1</v>
      </c>
      <c r="P129">
        <v>0.5</v>
      </c>
      <c r="Q129" t="s">
        <v>1</v>
      </c>
      <c r="R129">
        <v>0.5</v>
      </c>
      <c r="S129" t="s">
        <v>1</v>
      </c>
      <c r="T129">
        <v>0.65</v>
      </c>
      <c r="U129" t="s">
        <v>1</v>
      </c>
    </row>
    <row r="130" spans="1:21" x14ac:dyDescent="0.3">
      <c r="A130" t="s">
        <v>129</v>
      </c>
      <c r="B130">
        <v>47.4</v>
      </c>
      <c r="C130" t="s">
        <v>184</v>
      </c>
      <c r="D130">
        <v>48.1</v>
      </c>
      <c r="E130" t="s">
        <v>184</v>
      </c>
      <c r="F130">
        <v>4.47</v>
      </c>
      <c r="G130" t="s">
        <v>1</v>
      </c>
      <c r="H130">
        <v>1.5</v>
      </c>
      <c r="I130" t="s">
        <v>186</v>
      </c>
      <c r="J130">
        <v>2.21</v>
      </c>
      <c r="K130" t="s">
        <v>1</v>
      </c>
      <c r="L130">
        <v>2.2000000000000002</v>
      </c>
      <c r="M130" t="s">
        <v>1</v>
      </c>
      <c r="N130">
        <v>3.19</v>
      </c>
      <c r="O130" t="s">
        <v>1</v>
      </c>
      <c r="P130">
        <v>6.15</v>
      </c>
      <c r="Q130" t="s">
        <v>2</v>
      </c>
      <c r="R130">
        <v>6.7</v>
      </c>
      <c r="S130" t="s">
        <v>2</v>
      </c>
      <c r="T130">
        <v>4.88</v>
      </c>
      <c r="U130" t="s">
        <v>2</v>
      </c>
    </row>
    <row r="131" spans="1:21" x14ac:dyDescent="0.3">
      <c r="A131" t="s">
        <v>130</v>
      </c>
      <c r="B131">
        <v>0.32</v>
      </c>
      <c r="C131" t="s">
        <v>186</v>
      </c>
      <c r="D131">
        <v>0.24</v>
      </c>
      <c r="E131" t="s">
        <v>186</v>
      </c>
      <c r="F131">
        <v>1.2</v>
      </c>
      <c r="G131" t="s">
        <v>1</v>
      </c>
      <c r="H131">
        <v>1.1000000000000001</v>
      </c>
      <c r="I131" t="s">
        <v>1</v>
      </c>
      <c r="J131">
        <v>0.63</v>
      </c>
      <c r="K131" t="s">
        <v>1</v>
      </c>
      <c r="L131">
        <v>2.5</v>
      </c>
      <c r="M131" t="s">
        <v>1</v>
      </c>
      <c r="N131">
        <v>2.2999999999999998</v>
      </c>
      <c r="O131" t="s">
        <v>1</v>
      </c>
      <c r="P131">
        <v>0.5</v>
      </c>
      <c r="Q131" t="s">
        <v>1</v>
      </c>
      <c r="R131">
        <v>0.5</v>
      </c>
      <c r="S131" t="s">
        <v>1</v>
      </c>
      <c r="T131">
        <v>0.72</v>
      </c>
      <c r="U131" t="s">
        <v>1</v>
      </c>
    </row>
    <row r="132" spans="1:21" x14ac:dyDescent="0.3">
      <c r="A132" t="s">
        <v>131</v>
      </c>
      <c r="B132">
        <v>25.2</v>
      </c>
      <c r="C132" t="s">
        <v>2</v>
      </c>
      <c r="D132">
        <v>26.1</v>
      </c>
      <c r="E132" t="s">
        <v>2</v>
      </c>
      <c r="F132">
        <v>1.4</v>
      </c>
      <c r="G132" t="s">
        <v>185</v>
      </c>
      <c r="H132">
        <v>1.5</v>
      </c>
      <c r="I132" t="s">
        <v>185</v>
      </c>
      <c r="J132">
        <v>0.77</v>
      </c>
      <c r="K132" t="s">
        <v>185</v>
      </c>
      <c r="L132">
        <v>2.8</v>
      </c>
      <c r="M132" t="s">
        <v>1</v>
      </c>
      <c r="N132">
        <v>2</v>
      </c>
      <c r="O132" t="s">
        <v>1</v>
      </c>
      <c r="P132">
        <v>3.57</v>
      </c>
      <c r="Q132" t="s">
        <v>2</v>
      </c>
      <c r="R132">
        <v>3.41</v>
      </c>
      <c r="S132" t="s">
        <v>2</v>
      </c>
      <c r="T132">
        <v>2.8</v>
      </c>
      <c r="U132" t="s">
        <v>185</v>
      </c>
    </row>
    <row r="133" spans="1:21" x14ac:dyDescent="0.3">
      <c r="A133" t="s">
        <v>132</v>
      </c>
      <c r="B133">
        <v>2.06</v>
      </c>
      <c r="C133" t="s">
        <v>2</v>
      </c>
      <c r="D133">
        <v>0.9</v>
      </c>
      <c r="E133" t="s">
        <v>2</v>
      </c>
      <c r="F133">
        <v>39.6</v>
      </c>
      <c r="G133" t="s">
        <v>2</v>
      </c>
      <c r="H133">
        <v>17</v>
      </c>
      <c r="I133" t="s">
        <v>1</v>
      </c>
      <c r="J133">
        <v>2.1</v>
      </c>
      <c r="K133" t="s">
        <v>1</v>
      </c>
      <c r="L133">
        <v>3.2</v>
      </c>
      <c r="M133" t="s">
        <v>1</v>
      </c>
      <c r="N133">
        <v>17</v>
      </c>
      <c r="O133" t="s">
        <v>1</v>
      </c>
      <c r="P133">
        <v>0.5</v>
      </c>
      <c r="Q133" t="s">
        <v>1</v>
      </c>
      <c r="R133">
        <v>0.5</v>
      </c>
      <c r="S133" t="s">
        <v>1</v>
      </c>
      <c r="T133">
        <v>0.78</v>
      </c>
      <c r="U133" t="s">
        <v>1</v>
      </c>
    </row>
    <row r="134" spans="1:21" x14ac:dyDescent="0.3">
      <c r="A134" t="s">
        <v>133</v>
      </c>
      <c r="B134">
        <v>151</v>
      </c>
      <c r="C134" t="s">
        <v>184</v>
      </c>
      <c r="D134">
        <v>149</v>
      </c>
      <c r="E134" t="s">
        <v>184</v>
      </c>
      <c r="F134">
        <v>7.4</v>
      </c>
      <c r="G134" t="s">
        <v>185</v>
      </c>
      <c r="H134">
        <v>7.17</v>
      </c>
      <c r="I134" t="s">
        <v>1</v>
      </c>
      <c r="J134">
        <v>4.2</v>
      </c>
      <c r="K134" t="s">
        <v>185</v>
      </c>
      <c r="L134">
        <v>4.2</v>
      </c>
      <c r="M134" t="s">
        <v>1</v>
      </c>
      <c r="N134">
        <v>7.42</v>
      </c>
      <c r="O134" t="s">
        <v>1</v>
      </c>
      <c r="P134">
        <v>17.3</v>
      </c>
      <c r="Q134" t="s">
        <v>2</v>
      </c>
      <c r="R134">
        <v>13.4</v>
      </c>
      <c r="S134" t="s">
        <v>2</v>
      </c>
      <c r="T134">
        <v>14.3</v>
      </c>
      <c r="U134" t="s">
        <v>2</v>
      </c>
    </row>
    <row r="135" spans="1:21" x14ac:dyDescent="0.3">
      <c r="A135" t="s">
        <v>134</v>
      </c>
      <c r="B135">
        <v>54.9</v>
      </c>
      <c r="C135" t="s">
        <v>184</v>
      </c>
      <c r="D135">
        <v>54.3</v>
      </c>
      <c r="E135" t="s">
        <v>184</v>
      </c>
      <c r="F135">
        <v>3.05</v>
      </c>
      <c r="G135" t="s">
        <v>1</v>
      </c>
      <c r="H135">
        <v>2.71</v>
      </c>
      <c r="I135" t="s">
        <v>2</v>
      </c>
      <c r="J135">
        <v>2.1</v>
      </c>
      <c r="K135" t="s">
        <v>185</v>
      </c>
      <c r="L135">
        <v>4.3</v>
      </c>
      <c r="M135" t="s">
        <v>1</v>
      </c>
      <c r="N135">
        <v>4.3</v>
      </c>
      <c r="O135" t="s">
        <v>1</v>
      </c>
      <c r="P135">
        <v>5.2</v>
      </c>
      <c r="Q135" t="s">
        <v>186</v>
      </c>
      <c r="R135">
        <v>5.24</v>
      </c>
      <c r="S135" t="s">
        <v>2</v>
      </c>
      <c r="T135">
        <v>4.21</v>
      </c>
      <c r="U135" t="s">
        <v>2</v>
      </c>
    </row>
    <row r="136" spans="1:21" x14ac:dyDescent="0.3">
      <c r="A136" t="s">
        <v>135</v>
      </c>
      <c r="B136">
        <v>33.799999999999997</v>
      </c>
      <c r="C136" t="s">
        <v>184</v>
      </c>
      <c r="D136">
        <v>33.1</v>
      </c>
      <c r="E136" t="s">
        <v>184</v>
      </c>
      <c r="F136">
        <v>1.4</v>
      </c>
      <c r="G136" t="s">
        <v>186</v>
      </c>
      <c r="H136">
        <v>1.7</v>
      </c>
      <c r="I136" t="s">
        <v>1</v>
      </c>
      <c r="J136">
        <v>0.84</v>
      </c>
      <c r="K136" t="s">
        <v>1</v>
      </c>
      <c r="L136">
        <v>4.2</v>
      </c>
      <c r="M136" t="s">
        <v>1</v>
      </c>
      <c r="N136">
        <v>4.0999999999999996</v>
      </c>
      <c r="O136" t="s">
        <v>1</v>
      </c>
      <c r="P136">
        <v>3.84</v>
      </c>
      <c r="Q136" t="s">
        <v>2</v>
      </c>
      <c r="R136">
        <v>3</v>
      </c>
      <c r="S136" t="s">
        <v>186</v>
      </c>
      <c r="T136">
        <v>3.61</v>
      </c>
      <c r="U136" t="s">
        <v>2</v>
      </c>
    </row>
    <row r="137" spans="1:21" x14ac:dyDescent="0.3">
      <c r="A137" t="s">
        <v>136</v>
      </c>
      <c r="B137">
        <v>199</v>
      </c>
      <c r="C137" t="s">
        <v>184</v>
      </c>
      <c r="D137">
        <v>194</v>
      </c>
      <c r="E137" t="s">
        <v>184</v>
      </c>
      <c r="F137">
        <v>12</v>
      </c>
      <c r="G137" t="s">
        <v>186</v>
      </c>
      <c r="H137">
        <v>10.1</v>
      </c>
      <c r="I137" t="s">
        <v>1</v>
      </c>
      <c r="J137">
        <v>7.6</v>
      </c>
      <c r="K137" t="s">
        <v>186</v>
      </c>
      <c r="L137">
        <v>9.36</v>
      </c>
      <c r="M137" t="s">
        <v>1</v>
      </c>
      <c r="N137">
        <v>8.5</v>
      </c>
      <c r="O137" t="s">
        <v>185</v>
      </c>
      <c r="P137">
        <v>20</v>
      </c>
      <c r="Q137" t="s">
        <v>2</v>
      </c>
      <c r="R137">
        <v>18.100000000000001</v>
      </c>
      <c r="S137" t="s">
        <v>2</v>
      </c>
      <c r="T137">
        <v>15.6</v>
      </c>
      <c r="U137" t="s">
        <v>2</v>
      </c>
    </row>
    <row r="138" spans="1:21" x14ac:dyDescent="0.3">
      <c r="A138" t="s">
        <v>137</v>
      </c>
      <c r="B138">
        <v>7.1</v>
      </c>
      <c r="C138" t="s">
        <v>2</v>
      </c>
      <c r="D138">
        <v>7.43</v>
      </c>
      <c r="E138" t="s">
        <v>2</v>
      </c>
      <c r="F138">
        <v>1.1000000000000001</v>
      </c>
      <c r="G138" t="s">
        <v>1</v>
      </c>
      <c r="H138">
        <v>1.6</v>
      </c>
      <c r="I138" t="s">
        <v>1</v>
      </c>
      <c r="J138">
        <v>0.76</v>
      </c>
      <c r="K138" t="s">
        <v>1</v>
      </c>
      <c r="L138">
        <v>3.9</v>
      </c>
      <c r="M138" t="s">
        <v>1</v>
      </c>
      <c r="N138">
        <v>3.8</v>
      </c>
      <c r="O138" t="s">
        <v>1</v>
      </c>
      <c r="P138">
        <v>0.67</v>
      </c>
      <c r="Q138" t="s">
        <v>186</v>
      </c>
      <c r="R138">
        <v>0.79</v>
      </c>
      <c r="S138" t="s">
        <v>186</v>
      </c>
      <c r="T138">
        <v>1.2</v>
      </c>
      <c r="U138" t="s">
        <v>1</v>
      </c>
    </row>
    <row r="139" spans="1:21" x14ac:dyDescent="0.3">
      <c r="A139" t="s">
        <v>138</v>
      </c>
      <c r="B139">
        <v>24.5</v>
      </c>
      <c r="C139" t="s">
        <v>2</v>
      </c>
      <c r="D139">
        <v>24.7</v>
      </c>
      <c r="E139" t="s">
        <v>2</v>
      </c>
      <c r="F139">
        <v>1.8</v>
      </c>
      <c r="G139" t="s">
        <v>186</v>
      </c>
      <c r="H139">
        <v>1.2</v>
      </c>
      <c r="I139" t="s">
        <v>1</v>
      </c>
      <c r="J139">
        <v>1.1000000000000001</v>
      </c>
      <c r="K139" t="s">
        <v>186</v>
      </c>
      <c r="L139">
        <v>3</v>
      </c>
      <c r="M139" t="s">
        <v>1</v>
      </c>
      <c r="N139">
        <v>2.9</v>
      </c>
      <c r="O139" t="s">
        <v>1</v>
      </c>
      <c r="P139">
        <v>2.25</v>
      </c>
      <c r="Q139" t="s">
        <v>2</v>
      </c>
      <c r="R139">
        <v>2.2799999999999998</v>
      </c>
      <c r="S139" t="s">
        <v>2</v>
      </c>
      <c r="T139">
        <v>1.77</v>
      </c>
      <c r="U139" t="s">
        <v>2</v>
      </c>
    </row>
    <row r="140" spans="1:21" x14ac:dyDescent="0.3">
      <c r="A140" t="s">
        <v>139</v>
      </c>
      <c r="B140">
        <v>116</v>
      </c>
      <c r="C140" t="s">
        <v>184</v>
      </c>
      <c r="D140">
        <v>119</v>
      </c>
      <c r="E140" t="s">
        <v>184</v>
      </c>
      <c r="F140">
        <v>6.93</v>
      </c>
      <c r="G140" t="s">
        <v>1</v>
      </c>
      <c r="H140">
        <v>3.7</v>
      </c>
      <c r="I140" t="s">
        <v>185</v>
      </c>
      <c r="J140">
        <v>3.97</v>
      </c>
      <c r="K140" t="s">
        <v>1</v>
      </c>
      <c r="L140">
        <v>4.2</v>
      </c>
      <c r="M140" t="s">
        <v>1</v>
      </c>
      <c r="N140">
        <v>4.0999999999999996</v>
      </c>
      <c r="O140" t="s">
        <v>1</v>
      </c>
      <c r="P140">
        <v>11.2</v>
      </c>
      <c r="Q140" t="s">
        <v>2</v>
      </c>
      <c r="R140">
        <v>11</v>
      </c>
      <c r="S140" t="s">
        <v>2</v>
      </c>
      <c r="T140">
        <v>8.5</v>
      </c>
      <c r="U140" t="s">
        <v>186</v>
      </c>
    </row>
    <row r="141" spans="1:21" x14ac:dyDescent="0.3">
      <c r="A141" t="s">
        <v>140</v>
      </c>
      <c r="B141">
        <v>47</v>
      </c>
      <c r="C141" t="s">
        <v>184</v>
      </c>
      <c r="D141">
        <v>47.6</v>
      </c>
      <c r="E141" t="s">
        <v>184</v>
      </c>
      <c r="F141">
        <v>14</v>
      </c>
      <c r="G141" t="s">
        <v>1</v>
      </c>
      <c r="H141">
        <v>1.7</v>
      </c>
      <c r="I141" t="s">
        <v>1</v>
      </c>
      <c r="J141">
        <v>14</v>
      </c>
      <c r="K141" t="s">
        <v>1</v>
      </c>
      <c r="L141">
        <v>4.0999999999999996</v>
      </c>
      <c r="M141" t="s">
        <v>1</v>
      </c>
      <c r="N141">
        <v>4</v>
      </c>
      <c r="O141" t="s">
        <v>1</v>
      </c>
      <c r="P141">
        <v>4.9800000000000004</v>
      </c>
      <c r="Q141" t="s">
        <v>2</v>
      </c>
      <c r="R141">
        <v>5.15</v>
      </c>
      <c r="S141" t="s">
        <v>2</v>
      </c>
      <c r="T141">
        <v>3.8</v>
      </c>
      <c r="U141" t="s">
        <v>186</v>
      </c>
    </row>
    <row r="142" spans="1:21" x14ac:dyDescent="0.3">
      <c r="A142" t="s">
        <v>141</v>
      </c>
      <c r="B142">
        <v>104</v>
      </c>
      <c r="C142" t="s">
        <v>184</v>
      </c>
      <c r="D142">
        <v>112</v>
      </c>
      <c r="E142" t="s">
        <v>184</v>
      </c>
      <c r="F142">
        <v>6.87</v>
      </c>
      <c r="G142" t="s">
        <v>1</v>
      </c>
      <c r="H142">
        <v>5.5</v>
      </c>
      <c r="I142" t="s">
        <v>185</v>
      </c>
      <c r="J142">
        <v>4.9000000000000004</v>
      </c>
      <c r="K142" t="s">
        <v>1</v>
      </c>
      <c r="L142">
        <v>4.0999999999999996</v>
      </c>
      <c r="M142" t="s">
        <v>1</v>
      </c>
      <c r="N142">
        <v>6.09</v>
      </c>
      <c r="O142" t="s">
        <v>1</v>
      </c>
      <c r="P142">
        <v>9.0500000000000007</v>
      </c>
      <c r="Q142" t="s">
        <v>2</v>
      </c>
      <c r="R142">
        <v>10.5</v>
      </c>
      <c r="S142" t="s">
        <v>2</v>
      </c>
      <c r="T142">
        <v>7.53</v>
      </c>
      <c r="U142" t="s">
        <v>2</v>
      </c>
    </row>
    <row r="143" spans="1:21" x14ac:dyDescent="0.3">
      <c r="A143" t="s">
        <v>142</v>
      </c>
      <c r="B143">
        <v>387</v>
      </c>
      <c r="C143" t="s">
        <v>184</v>
      </c>
      <c r="D143">
        <v>389</v>
      </c>
      <c r="E143" t="s">
        <v>184</v>
      </c>
      <c r="F143">
        <v>21</v>
      </c>
      <c r="G143" t="s">
        <v>185</v>
      </c>
      <c r="H143">
        <v>16.399999999999999</v>
      </c>
      <c r="I143" t="s">
        <v>1</v>
      </c>
      <c r="J143">
        <v>14.6</v>
      </c>
      <c r="K143" t="s">
        <v>1</v>
      </c>
      <c r="L143">
        <v>17.3</v>
      </c>
      <c r="M143" t="s">
        <v>1</v>
      </c>
      <c r="N143">
        <v>18</v>
      </c>
      <c r="O143" t="s">
        <v>185</v>
      </c>
      <c r="P143">
        <v>42.8</v>
      </c>
      <c r="Q143" t="s">
        <v>184</v>
      </c>
      <c r="R143">
        <v>36.5</v>
      </c>
      <c r="S143" t="s">
        <v>184</v>
      </c>
      <c r="T143">
        <v>32.9</v>
      </c>
      <c r="U143" t="s">
        <v>184</v>
      </c>
    </row>
    <row r="144" spans="1:21" x14ac:dyDescent="0.3">
      <c r="A144" t="s">
        <v>143</v>
      </c>
      <c r="B144">
        <v>1.51</v>
      </c>
      <c r="C144" t="s">
        <v>2</v>
      </c>
      <c r="D144">
        <v>1.63</v>
      </c>
      <c r="E144" t="s">
        <v>2</v>
      </c>
      <c r="F144">
        <v>1.2</v>
      </c>
      <c r="G144" t="s">
        <v>1</v>
      </c>
      <c r="H144">
        <v>1.6</v>
      </c>
      <c r="I144" t="s">
        <v>1</v>
      </c>
      <c r="J144">
        <v>0.78</v>
      </c>
      <c r="K144" t="s">
        <v>1</v>
      </c>
      <c r="L144">
        <v>3.9</v>
      </c>
      <c r="M144" t="s">
        <v>1</v>
      </c>
      <c r="N144">
        <v>3.9</v>
      </c>
      <c r="O144" t="s">
        <v>1</v>
      </c>
      <c r="P144">
        <v>0.5</v>
      </c>
      <c r="Q144" t="s">
        <v>1</v>
      </c>
      <c r="R144">
        <v>0.5</v>
      </c>
      <c r="S144" t="s">
        <v>1</v>
      </c>
      <c r="T144">
        <v>1.2</v>
      </c>
      <c r="U144" t="s">
        <v>1</v>
      </c>
    </row>
    <row r="145" spans="1:21" x14ac:dyDescent="0.3">
      <c r="A145" t="s">
        <v>144</v>
      </c>
      <c r="B145">
        <v>1.61</v>
      </c>
      <c r="C145" t="s">
        <v>2</v>
      </c>
      <c r="D145">
        <v>1.4</v>
      </c>
      <c r="E145" t="s">
        <v>186</v>
      </c>
      <c r="F145">
        <v>1.1000000000000001</v>
      </c>
      <c r="G145" t="s">
        <v>1</v>
      </c>
      <c r="H145">
        <v>1.5</v>
      </c>
      <c r="I145" t="s">
        <v>1</v>
      </c>
      <c r="J145">
        <v>14</v>
      </c>
      <c r="K145" t="s">
        <v>1</v>
      </c>
      <c r="L145">
        <v>3.8</v>
      </c>
      <c r="M145" t="s">
        <v>1</v>
      </c>
      <c r="N145">
        <v>15</v>
      </c>
      <c r="O145" t="s">
        <v>1</v>
      </c>
      <c r="P145">
        <v>0.5</v>
      </c>
      <c r="Q145" t="s">
        <v>1</v>
      </c>
      <c r="R145">
        <v>0.5</v>
      </c>
      <c r="S145" t="s">
        <v>1</v>
      </c>
      <c r="T145">
        <v>1.1000000000000001</v>
      </c>
      <c r="U145" t="s">
        <v>1</v>
      </c>
    </row>
    <row r="146" spans="1:21" x14ac:dyDescent="0.3">
      <c r="A146" t="s">
        <v>145</v>
      </c>
      <c r="B146">
        <v>129</v>
      </c>
      <c r="C146" t="s">
        <v>184</v>
      </c>
      <c r="D146">
        <v>127</v>
      </c>
      <c r="E146" t="s">
        <v>184</v>
      </c>
      <c r="F146">
        <v>8.1</v>
      </c>
      <c r="G146" t="s">
        <v>186</v>
      </c>
      <c r="H146">
        <v>7.9</v>
      </c>
      <c r="I146" t="s">
        <v>186</v>
      </c>
      <c r="J146">
        <v>4.84</v>
      </c>
      <c r="K146" t="s">
        <v>1</v>
      </c>
      <c r="L146">
        <v>4</v>
      </c>
      <c r="M146" t="s">
        <v>1</v>
      </c>
      <c r="N146">
        <v>3.9</v>
      </c>
      <c r="O146" t="s">
        <v>1</v>
      </c>
      <c r="P146">
        <v>13.3</v>
      </c>
      <c r="Q146" t="s">
        <v>2</v>
      </c>
      <c r="R146">
        <v>13.2</v>
      </c>
      <c r="S146" t="s">
        <v>2</v>
      </c>
      <c r="T146">
        <v>11.7</v>
      </c>
      <c r="U146" t="s">
        <v>2</v>
      </c>
    </row>
    <row r="147" spans="1:21" x14ac:dyDescent="0.3">
      <c r="A147" t="s">
        <v>146</v>
      </c>
      <c r="B147">
        <v>1.27</v>
      </c>
      <c r="C147" t="s">
        <v>2</v>
      </c>
      <c r="D147">
        <v>1.37</v>
      </c>
      <c r="E147" t="s">
        <v>2</v>
      </c>
      <c r="F147">
        <v>0.8</v>
      </c>
      <c r="G147" t="s">
        <v>1</v>
      </c>
      <c r="H147">
        <v>1.1000000000000001</v>
      </c>
      <c r="I147" t="s">
        <v>1</v>
      </c>
      <c r="J147">
        <v>0.55000000000000004</v>
      </c>
      <c r="K147" t="s">
        <v>1</v>
      </c>
      <c r="L147">
        <v>2.7</v>
      </c>
      <c r="M147" t="s">
        <v>1</v>
      </c>
      <c r="N147">
        <v>2.7</v>
      </c>
      <c r="O147" t="s">
        <v>1</v>
      </c>
      <c r="P147">
        <v>0.5</v>
      </c>
      <c r="Q147" t="s">
        <v>1</v>
      </c>
      <c r="R147">
        <v>0.5</v>
      </c>
      <c r="S147" t="s">
        <v>1</v>
      </c>
      <c r="T147">
        <v>0.81</v>
      </c>
      <c r="U147" t="s">
        <v>1</v>
      </c>
    </row>
    <row r="148" spans="1:21" x14ac:dyDescent="0.3">
      <c r="A148" t="s">
        <v>147</v>
      </c>
      <c r="B148">
        <v>0.21</v>
      </c>
      <c r="C148" t="s">
        <v>1</v>
      </c>
      <c r="D148">
        <v>0.22</v>
      </c>
      <c r="E148" t="s">
        <v>1</v>
      </c>
      <c r="F148">
        <v>0.91</v>
      </c>
      <c r="G148" t="s">
        <v>1</v>
      </c>
      <c r="H148">
        <v>1.3</v>
      </c>
      <c r="I148" t="s">
        <v>1</v>
      </c>
      <c r="J148">
        <v>0.62</v>
      </c>
      <c r="K148" t="s">
        <v>1</v>
      </c>
      <c r="L148">
        <v>3.1</v>
      </c>
      <c r="M148" t="s">
        <v>1</v>
      </c>
      <c r="N148">
        <v>3.1</v>
      </c>
      <c r="O148" t="s">
        <v>1</v>
      </c>
      <c r="P148">
        <v>0.5</v>
      </c>
      <c r="Q148" t="s">
        <v>1</v>
      </c>
      <c r="R148">
        <v>0.5</v>
      </c>
      <c r="S148" t="s">
        <v>1</v>
      </c>
      <c r="T148">
        <v>0.91</v>
      </c>
      <c r="U148" t="s">
        <v>1</v>
      </c>
    </row>
    <row r="149" spans="1:21" x14ac:dyDescent="0.3">
      <c r="A149" t="s">
        <v>148</v>
      </c>
      <c r="B149">
        <v>273</v>
      </c>
      <c r="C149" t="s">
        <v>184</v>
      </c>
      <c r="D149">
        <v>271</v>
      </c>
      <c r="E149" t="s">
        <v>184</v>
      </c>
      <c r="F149">
        <v>15.5</v>
      </c>
      <c r="G149" t="s">
        <v>1</v>
      </c>
      <c r="H149">
        <v>12</v>
      </c>
      <c r="I149" t="s">
        <v>185</v>
      </c>
      <c r="J149">
        <v>9.52</v>
      </c>
      <c r="K149" t="s">
        <v>1</v>
      </c>
      <c r="L149">
        <v>11</v>
      </c>
      <c r="M149" t="s">
        <v>185</v>
      </c>
      <c r="N149">
        <v>13</v>
      </c>
      <c r="O149" t="s">
        <v>185</v>
      </c>
      <c r="P149">
        <v>29.2</v>
      </c>
      <c r="Q149" t="s">
        <v>184</v>
      </c>
      <c r="R149">
        <v>30.3</v>
      </c>
      <c r="S149" t="s">
        <v>184</v>
      </c>
      <c r="T149">
        <v>21.4</v>
      </c>
      <c r="U149" t="s">
        <v>2</v>
      </c>
    </row>
    <row r="150" spans="1:21" x14ac:dyDescent="0.3">
      <c r="A150" t="s">
        <v>149</v>
      </c>
      <c r="B150">
        <v>0.752</v>
      </c>
      <c r="C150" t="s">
        <v>2</v>
      </c>
      <c r="D150">
        <v>0.64400000000000002</v>
      </c>
      <c r="E150" t="s">
        <v>2</v>
      </c>
      <c r="F150">
        <v>0.99</v>
      </c>
      <c r="G150" t="s">
        <v>1</v>
      </c>
      <c r="H150">
        <v>1.4</v>
      </c>
      <c r="I150" t="s">
        <v>1</v>
      </c>
      <c r="J150">
        <v>0.69</v>
      </c>
      <c r="K150" t="s">
        <v>1</v>
      </c>
      <c r="L150">
        <v>3.4</v>
      </c>
      <c r="M150" t="s">
        <v>1</v>
      </c>
      <c r="N150">
        <v>4.2</v>
      </c>
      <c r="O150" t="s">
        <v>1</v>
      </c>
      <c r="P150">
        <v>0.5</v>
      </c>
      <c r="Q150" t="s">
        <v>1</v>
      </c>
      <c r="R150">
        <v>0.5</v>
      </c>
      <c r="S150" t="s">
        <v>1</v>
      </c>
      <c r="T150">
        <v>1.5</v>
      </c>
      <c r="U150" t="s">
        <v>1</v>
      </c>
    </row>
    <row r="151" spans="1:21" x14ac:dyDescent="0.3">
      <c r="A151" t="s">
        <v>150</v>
      </c>
      <c r="B151">
        <v>5.35</v>
      </c>
      <c r="C151" t="s">
        <v>2</v>
      </c>
      <c r="D151">
        <v>5.41</v>
      </c>
      <c r="E151" t="s">
        <v>2</v>
      </c>
      <c r="F151">
        <v>1.1000000000000001</v>
      </c>
      <c r="G151" t="s">
        <v>1</v>
      </c>
      <c r="H151">
        <v>1.2</v>
      </c>
      <c r="I151" t="s">
        <v>1</v>
      </c>
      <c r="J151">
        <v>0.86</v>
      </c>
      <c r="K151" t="s">
        <v>1</v>
      </c>
      <c r="L151">
        <v>2</v>
      </c>
      <c r="M151" t="s">
        <v>1</v>
      </c>
      <c r="N151">
        <v>1.9</v>
      </c>
      <c r="O151" t="s">
        <v>1</v>
      </c>
      <c r="P151">
        <v>0.83499999999999996</v>
      </c>
      <c r="Q151" t="s">
        <v>2</v>
      </c>
      <c r="R151">
        <v>0.65800000000000003</v>
      </c>
      <c r="S151" t="s">
        <v>2</v>
      </c>
      <c r="T151">
        <v>0.83</v>
      </c>
      <c r="U151" t="s">
        <v>1</v>
      </c>
    </row>
    <row r="152" spans="1:21" x14ac:dyDescent="0.3">
      <c r="A152" t="s">
        <v>151</v>
      </c>
      <c r="B152">
        <v>32.9</v>
      </c>
      <c r="C152" t="s">
        <v>184</v>
      </c>
      <c r="D152">
        <v>34.700000000000003</v>
      </c>
      <c r="E152" t="s">
        <v>184</v>
      </c>
      <c r="F152">
        <v>11</v>
      </c>
      <c r="G152" t="s">
        <v>1</v>
      </c>
      <c r="H152">
        <v>1.3</v>
      </c>
      <c r="I152" t="s">
        <v>1</v>
      </c>
      <c r="J152">
        <v>11</v>
      </c>
      <c r="K152" t="s">
        <v>1</v>
      </c>
      <c r="L152">
        <v>3</v>
      </c>
      <c r="M152" t="s">
        <v>1</v>
      </c>
      <c r="N152">
        <v>13</v>
      </c>
      <c r="O152" t="s">
        <v>1</v>
      </c>
      <c r="P152">
        <v>4</v>
      </c>
      <c r="Q152" t="s">
        <v>2</v>
      </c>
      <c r="R152">
        <v>3.18</v>
      </c>
      <c r="S152" t="s">
        <v>2</v>
      </c>
      <c r="T152">
        <v>3.65</v>
      </c>
      <c r="U152" t="s">
        <v>2</v>
      </c>
    </row>
    <row r="153" spans="1:21" x14ac:dyDescent="0.3">
      <c r="A153" t="s">
        <v>152</v>
      </c>
      <c r="B153">
        <v>5.43</v>
      </c>
      <c r="C153" t="s">
        <v>2</v>
      </c>
      <c r="D153">
        <v>5.58</v>
      </c>
      <c r="E153" t="s">
        <v>2</v>
      </c>
      <c r="F153">
        <v>11</v>
      </c>
      <c r="G153" t="s">
        <v>1</v>
      </c>
      <c r="H153">
        <v>14</v>
      </c>
      <c r="I153" t="s">
        <v>1</v>
      </c>
      <c r="J153">
        <v>11</v>
      </c>
      <c r="K153" t="s">
        <v>1</v>
      </c>
      <c r="L153">
        <v>3</v>
      </c>
      <c r="M153" t="s">
        <v>1</v>
      </c>
      <c r="N153">
        <v>12</v>
      </c>
      <c r="O153" t="s">
        <v>1</v>
      </c>
      <c r="P153">
        <v>0.5</v>
      </c>
      <c r="Q153" t="s">
        <v>1</v>
      </c>
      <c r="R153">
        <v>0.5</v>
      </c>
      <c r="S153" t="s">
        <v>186</v>
      </c>
      <c r="T153">
        <v>0.94</v>
      </c>
      <c r="U153" t="s">
        <v>1</v>
      </c>
    </row>
    <row r="154" spans="1:21" x14ac:dyDescent="0.3">
      <c r="A154" t="s">
        <v>153</v>
      </c>
      <c r="B154">
        <v>0.21</v>
      </c>
      <c r="C154" t="s">
        <v>1</v>
      </c>
      <c r="D154">
        <v>0.25</v>
      </c>
      <c r="E154" t="s">
        <v>1</v>
      </c>
      <c r="F154">
        <v>12</v>
      </c>
      <c r="G154" t="s">
        <v>1</v>
      </c>
      <c r="H154">
        <v>1.4</v>
      </c>
      <c r="I154" t="s">
        <v>1</v>
      </c>
      <c r="J154">
        <v>0.68</v>
      </c>
      <c r="K154" t="s">
        <v>1</v>
      </c>
      <c r="L154">
        <v>3.3</v>
      </c>
      <c r="M154" t="s">
        <v>1</v>
      </c>
      <c r="N154">
        <v>3.3</v>
      </c>
      <c r="O154" t="s">
        <v>1</v>
      </c>
      <c r="P154">
        <v>0.5</v>
      </c>
      <c r="Q154" t="s">
        <v>1</v>
      </c>
      <c r="R154">
        <v>0.5</v>
      </c>
      <c r="S154" t="s">
        <v>1</v>
      </c>
      <c r="T154">
        <v>1</v>
      </c>
      <c r="U154" t="s">
        <v>1</v>
      </c>
    </row>
    <row r="155" spans="1:21" x14ac:dyDescent="0.3">
      <c r="A155" t="s">
        <v>154</v>
      </c>
      <c r="B155">
        <v>88.1</v>
      </c>
      <c r="C155" t="s">
        <v>184</v>
      </c>
      <c r="D155">
        <v>95.7</v>
      </c>
      <c r="E155" t="s">
        <v>184</v>
      </c>
      <c r="F155">
        <v>7.58</v>
      </c>
      <c r="G155" t="s">
        <v>1</v>
      </c>
      <c r="H155">
        <v>6.54</v>
      </c>
      <c r="I155" t="s">
        <v>1</v>
      </c>
      <c r="J155">
        <v>4.93</v>
      </c>
      <c r="K155" t="s">
        <v>1</v>
      </c>
      <c r="L155">
        <v>6</v>
      </c>
      <c r="M155" t="s">
        <v>185</v>
      </c>
      <c r="N155">
        <v>8.06</v>
      </c>
      <c r="O155" t="s">
        <v>1</v>
      </c>
      <c r="P155">
        <v>10.9</v>
      </c>
      <c r="Q155" t="s">
        <v>2</v>
      </c>
      <c r="R155">
        <v>9.44</v>
      </c>
      <c r="S155" t="s">
        <v>2</v>
      </c>
      <c r="T155">
        <v>9.49</v>
      </c>
      <c r="U155" t="s">
        <v>2</v>
      </c>
    </row>
    <row r="156" spans="1:21" x14ac:dyDescent="0.3">
      <c r="A156" t="s">
        <v>155</v>
      </c>
      <c r="B156">
        <v>32.4</v>
      </c>
      <c r="C156" t="s">
        <v>2</v>
      </c>
      <c r="D156">
        <v>34</v>
      </c>
      <c r="E156" t="s">
        <v>184</v>
      </c>
      <c r="F156">
        <v>1.1000000000000001</v>
      </c>
      <c r="G156" t="s">
        <v>1</v>
      </c>
      <c r="H156">
        <v>1.4</v>
      </c>
      <c r="I156" t="s">
        <v>1</v>
      </c>
      <c r="J156">
        <v>0.85</v>
      </c>
      <c r="K156" t="s">
        <v>1</v>
      </c>
      <c r="L156">
        <v>2.9</v>
      </c>
      <c r="M156" t="s">
        <v>1</v>
      </c>
      <c r="N156">
        <v>2.2000000000000002</v>
      </c>
      <c r="O156" t="s">
        <v>1</v>
      </c>
      <c r="P156">
        <v>3.87</v>
      </c>
      <c r="Q156" t="s">
        <v>2</v>
      </c>
      <c r="R156">
        <v>3.25</v>
      </c>
      <c r="S156" t="s">
        <v>2</v>
      </c>
      <c r="T156">
        <v>2.7</v>
      </c>
      <c r="U156" t="s">
        <v>186</v>
      </c>
    </row>
    <row r="157" spans="1:21" x14ac:dyDescent="0.3">
      <c r="A157" t="s">
        <v>156</v>
      </c>
      <c r="B157">
        <v>49.6</v>
      </c>
      <c r="C157" t="s">
        <v>184</v>
      </c>
      <c r="D157">
        <v>50</v>
      </c>
      <c r="E157" t="s">
        <v>184</v>
      </c>
      <c r="F157">
        <v>1.7</v>
      </c>
      <c r="G157" t="s">
        <v>185</v>
      </c>
      <c r="H157">
        <v>1.3</v>
      </c>
      <c r="I157" t="s">
        <v>185</v>
      </c>
      <c r="J157">
        <v>1.5</v>
      </c>
      <c r="K157" t="s">
        <v>185</v>
      </c>
      <c r="L157">
        <v>3.1</v>
      </c>
      <c r="M157" t="s">
        <v>1</v>
      </c>
      <c r="N157">
        <v>3</v>
      </c>
      <c r="O157" t="s">
        <v>1</v>
      </c>
      <c r="P157">
        <v>5.43</v>
      </c>
      <c r="Q157" t="s">
        <v>2</v>
      </c>
      <c r="R157">
        <v>4.5</v>
      </c>
      <c r="S157" t="s">
        <v>186</v>
      </c>
      <c r="T157">
        <v>4.42</v>
      </c>
      <c r="U157" t="s">
        <v>2</v>
      </c>
    </row>
    <row r="158" spans="1:21" x14ac:dyDescent="0.3">
      <c r="A158" t="s">
        <v>157</v>
      </c>
      <c r="B158">
        <v>16.7</v>
      </c>
      <c r="C158" t="s">
        <v>2</v>
      </c>
      <c r="D158">
        <v>17.600000000000001</v>
      </c>
      <c r="E158" t="s">
        <v>2</v>
      </c>
      <c r="F158">
        <v>0.66</v>
      </c>
      <c r="G158" t="s">
        <v>1</v>
      </c>
      <c r="H158">
        <v>0.82</v>
      </c>
      <c r="I158" t="s">
        <v>1</v>
      </c>
      <c r="J158">
        <v>0.92200000000000004</v>
      </c>
      <c r="K158" t="s">
        <v>2</v>
      </c>
      <c r="L158">
        <v>2.2000000000000002</v>
      </c>
      <c r="M158" t="s">
        <v>1</v>
      </c>
      <c r="N158">
        <v>2.2000000000000002</v>
      </c>
      <c r="O158" t="s">
        <v>1</v>
      </c>
      <c r="P158">
        <v>1.5</v>
      </c>
      <c r="Q158" t="s">
        <v>186</v>
      </c>
      <c r="R158">
        <v>1.62</v>
      </c>
      <c r="S158" t="s">
        <v>2</v>
      </c>
      <c r="T158">
        <v>0.5</v>
      </c>
      <c r="U158" t="s">
        <v>1</v>
      </c>
    </row>
    <row r="159" spans="1:21" x14ac:dyDescent="0.3">
      <c r="A159" t="s">
        <v>158</v>
      </c>
      <c r="B159">
        <v>151</v>
      </c>
      <c r="C159" t="s">
        <v>184</v>
      </c>
      <c r="D159">
        <v>153</v>
      </c>
      <c r="E159" t="s">
        <v>184</v>
      </c>
      <c r="F159">
        <v>12</v>
      </c>
      <c r="G159" t="s">
        <v>1</v>
      </c>
      <c r="H159">
        <v>1.2</v>
      </c>
      <c r="I159" t="s">
        <v>1</v>
      </c>
      <c r="J159">
        <v>11</v>
      </c>
      <c r="K159" t="s">
        <v>1</v>
      </c>
      <c r="L159">
        <v>7.91</v>
      </c>
      <c r="M159" t="s">
        <v>2</v>
      </c>
      <c r="N159">
        <v>9.1</v>
      </c>
      <c r="O159" t="s">
        <v>1</v>
      </c>
      <c r="P159">
        <v>15.1</v>
      </c>
      <c r="Q159" t="s">
        <v>2</v>
      </c>
      <c r="R159">
        <v>13.1</v>
      </c>
      <c r="S159" t="s">
        <v>2</v>
      </c>
      <c r="T159">
        <v>12.9</v>
      </c>
      <c r="U159" t="s">
        <v>2</v>
      </c>
    </row>
    <row r="160" spans="1:21" x14ac:dyDescent="0.3">
      <c r="A160" t="s">
        <v>159</v>
      </c>
      <c r="B160">
        <v>11.1</v>
      </c>
      <c r="C160" t="s">
        <v>2</v>
      </c>
      <c r="D160">
        <v>10.9</v>
      </c>
      <c r="E160" t="s">
        <v>2</v>
      </c>
      <c r="F160">
        <v>0.67</v>
      </c>
      <c r="G160" t="s">
        <v>1</v>
      </c>
      <c r="H160">
        <v>0.83</v>
      </c>
      <c r="I160" t="s">
        <v>1</v>
      </c>
      <c r="J160">
        <v>8</v>
      </c>
      <c r="K160" t="s">
        <v>1</v>
      </c>
      <c r="L160">
        <v>2.2999999999999998</v>
      </c>
      <c r="M160" t="s">
        <v>1</v>
      </c>
      <c r="N160">
        <v>6.7</v>
      </c>
      <c r="O160" t="s">
        <v>1</v>
      </c>
      <c r="P160">
        <v>1.22</v>
      </c>
      <c r="Q160" t="s">
        <v>2</v>
      </c>
      <c r="R160">
        <v>0.98</v>
      </c>
      <c r="S160" t="s">
        <v>186</v>
      </c>
      <c r="T160">
        <v>1.1000000000000001</v>
      </c>
      <c r="U160" t="s">
        <v>186</v>
      </c>
    </row>
    <row r="161" spans="1:21" x14ac:dyDescent="0.3">
      <c r="A161" t="s">
        <v>160</v>
      </c>
      <c r="B161">
        <v>32.700000000000003</v>
      </c>
      <c r="C161" t="s">
        <v>184</v>
      </c>
      <c r="D161">
        <v>33.700000000000003</v>
      </c>
      <c r="E161" t="s">
        <v>184</v>
      </c>
      <c r="F161">
        <v>1.85</v>
      </c>
      <c r="G161" t="s">
        <v>1</v>
      </c>
      <c r="H161">
        <v>2.2000000000000002</v>
      </c>
      <c r="I161" t="s">
        <v>185</v>
      </c>
      <c r="J161">
        <v>2.14</v>
      </c>
      <c r="K161" t="s">
        <v>1</v>
      </c>
      <c r="L161">
        <v>3.6</v>
      </c>
      <c r="M161" t="s">
        <v>1</v>
      </c>
      <c r="N161">
        <v>4</v>
      </c>
      <c r="O161" t="s">
        <v>1</v>
      </c>
      <c r="P161">
        <v>4.33</v>
      </c>
      <c r="Q161" t="s">
        <v>2</v>
      </c>
      <c r="R161">
        <v>3.2</v>
      </c>
      <c r="S161" t="s">
        <v>186</v>
      </c>
      <c r="T161">
        <v>4.3600000000000003</v>
      </c>
      <c r="U161" t="s">
        <v>2</v>
      </c>
    </row>
    <row r="162" spans="1:21" x14ac:dyDescent="0.3">
      <c r="A162" t="s">
        <v>161</v>
      </c>
      <c r="B162">
        <v>83.8</v>
      </c>
      <c r="C162" t="s">
        <v>184</v>
      </c>
      <c r="D162">
        <v>81.900000000000006</v>
      </c>
      <c r="E162" t="s">
        <v>184</v>
      </c>
      <c r="F162">
        <v>3.67</v>
      </c>
      <c r="G162" t="s">
        <v>1</v>
      </c>
      <c r="H162">
        <v>1.6</v>
      </c>
      <c r="I162" t="s">
        <v>185</v>
      </c>
      <c r="J162">
        <v>1.1000000000000001</v>
      </c>
      <c r="K162" t="s">
        <v>185</v>
      </c>
      <c r="L162">
        <v>2.9</v>
      </c>
      <c r="M162" t="s">
        <v>1</v>
      </c>
      <c r="N162">
        <v>2.8</v>
      </c>
      <c r="O162" t="s">
        <v>1</v>
      </c>
      <c r="P162">
        <v>8.83</v>
      </c>
      <c r="Q162" t="s">
        <v>2</v>
      </c>
      <c r="R162">
        <v>7.91</v>
      </c>
      <c r="S162" t="s">
        <v>2</v>
      </c>
      <c r="T162">
        <v>8.43</v>
      </c>
      <c r="U162" t="s">
        <v>2</v>
      </c>
    </row>
    <row r="163" spans="1:21" x14ac:dyDescent="0.3">
      <c r="A163" t="s">
        <v>162</v>
      </c>
      <c r="B163">
        <v>0.21</v>
      </c>
      <c r="C163" t="s">
        <v>1</v>
      </c>
      <c r="D163">
        <v>0.19</v>
      </c>
      <c r="E163" t="s">
        <v>1</v>
      </c>
      <c r="F163">
        <v>0.62</v>
      </c>
      <c r="G163" t="s">
        <v>1</v>
      </c>
      <c r="H163">
        <v>0.77</v>
      </c>
      <c r="I163" t="s">
        <v>1</v>
      </c>
      <c r="J163">
        <v>0.5</v>
      </c>
      <c r="K163" t="s">
        <v>1</v>
      </c>
      <c r="L163">
        <v>2.1</v>
      </c>
      <c r="M163" t="s">
        <v>1</v>
      </c>
      <c r="N163">
        <v>2</v>
      </c>
      <c r="O163" t="s">
        <v>1</v>
      </c>
      <c r="P163">
        <v>0.5</v>
      </c>
      <c r="Q163" t="s">
        <v>1</v>
      </c>
      <c r="R163">
        <v>0.5</v>
      </c>
      <c r="S163" t="s">
        <v>1</v>
      </c>
      <c r="T163">
        <v>0.5</v>
      </c>
      <c r="U163" t="s">
        <v>1</v>
      </c>
    </row>
    <row r="164" spans="1:21" x14ac:dyDescent="0.3">
      <c r="A164" t="s">
        <v>163</v>
      </c>
      <c r="B164">
        <v>4.22</v>
      </c>
      <c r="C164" t="s">
        <v>2</v>
      </c>
      <c r="D164">
        <v>4.6100000000000003</v>
      </c>
      <c r="E164" t="s">
        <v>2</v>
      </c>
      <c r="F164">
        <v>1.1000000000000001</v>
      </c>
      <c r="G164" t="s">
        <v>1</v>
      </c>
      <c r="H164">
        <v>1.3</v>
      </c>
      <c r="I164" t="s">
        <v>1</v>
      </c>
      <c r="J164">
        <v>1.32</v>
      </c>
      <c r="K164" t="s">
        <v>2</v>
      </c>
      <c r="L164">
        <v>1.9</v>
      </c>
      <c r="M164" t="s">
        <v>1</v>
      </c>
      <c r="N164">
        <v>1.3</v>
      </c>
      <c r="O164" t="s">
        <v>1</v>
      </c>
      <c r="P164">
        <v>0.64900000000000002</v>
      </c>
      <c r="Q164" t="s">
        <v>2</v>
      </c>
      <c r="R164">
        <v>0.60599999999999998</v>
      </c>
      <c r="S164" t="s">
        <v>2</v>
      </c>
      <c r="T164">
        <v>0.84</v>
      </c>
      <c r="U164" t="s">
        <v>186</v>
      </c>
    </row>
    <row r="165" spans="1:21" x14ac:dyDescent="0.3">
      <c r="A165" t="s">
        <v>164</v>
      </c>
      <c r="B165">
        <v>72.599999999999994</v>
      </c>
      <c r="C165" t="s">
        <v>184</v>
      </c>
      <c r="D165">
        <v>74.099999999999994</v>
      </c>
      <c r="E165" t="s">
        <v>184</v>
      </c>
      <c r="F165">
        <v>4.5</v>
      </c>
      <c r="G165" t="s">
        <v>1</v>
      </c>
      <c r="H165">
        <v>7.8</v>
      </c>
      <c r="I165" t="s">
        <v>1</v>
      </c>
      <c r="J165">
        <v>4.5</v>
      </c>
      <c r="K165" t="s">
        <v>1</v>
      </c>
      <c r="L165">
        <v>5</v>
      </c>
      <c r="M165" t="s">
        <v>1</v>
      </c>
      <c r="N165">
        <v>6.5</v>
      </c>
      <c r="O165" t="s">
        <v>1</v>
      </c>
      <c r="P165">
        <v>7.53</v>
      </c>
      <c r="Q165" t="s">
        <v>2</v>
      </c>
      <c r="R165">
        <v>6.65</v>
      </c>
      <c r="S165" t="s">
        <v>2</v>
      </c>
      <c r="T165">
        <v>6.33</v>
      </c>
      <c r="U165" t="s">
        <v>2</v>
      </c>
    </row>
    <row r="166" spans="1:21" x14ac:dyDescent="0.3">
      <c r="A166" t="s">
        <v>165</v>
      </c>
      <c r="B166">
        <v>4.4000000000000004</v>
      </c>
      <c r="C166" t="s">
        <v>2</v>
      </c>
      <c r="D166">
        <v>4.5</v>
      </c>
      <c r="E166" t="s">
        <v>186</v>
      </c>
      <c r="F166">
        <v>29</v>
      </c>
      <c r="G166" t="s">
        <v>1</v>
      </c>
      <c r="H166">
        <v>32</v>
      </c>
      <c r="I166" t="s">
        <v>1</v>
      </c>
      <c r="J166">
        <v>28</v>
      </c>
      <c r="K166" t="s">
        <v>1</v>
      </c>
      <c r="L166">
        <v>3.6</v>
      </c>
      <c r="M166" t="s">
        <v>1</v>
      </c>
      <c r="N166">
        <v>29</v>
      </c>
      <c r="O166" t="s">
        <v>1</v>
      </c>
      <c r="P166">
        <v>0.91800000000000004</v>
      </c>
      <c r="Q166" t="s">
        <v>2</v>
      </c>
      <c r="R166">
        <v>0.7</v>
      </c>
      <c r="S166" t="s">
        <v>2</v>
      </c>
      <c r="T166">
        <v>2.1</v>
      </c>
      <c r="U166" t="s">
        <v>1</v>
      </c>
    </row>
    <row r="167" spans="1:21" x14ac:dyDescent="0.3">
      <c r="A167" t="s">
        <v>166</v>
      </c>
      <c r="B167">
        <v>20.8</v>
      </c>
      <c r="C167" t="s">
        <v>2</v>
      </c>
      <c r="D167">
        <v>22.6</v>
      </c>
      <c r="E167" t="s">
        <v>2</v>
      </c>
      <c r="F167">
        <v>35</v>
      </c>
      <c r="G167" t="s">
        <v>1</v>
      </c>
      <c r="H167">
        <v>39</v>
      </c>
      <c r="I167" t="s">
        <v>1</v>
      </c>
      <c r="J167">
        <v>36</v>
      </c>
      <c r="K167" t="s">
        <v>1</v>
      </c>
      <c r="L167">
        <v>5.4</v>
      </c>
      <c r="M167" t="s">
        <v>1</v>
      </c>
      <c r="N167">
        <v>38</v>
      </c>
      <c r="O167" t="s">
        <v>1</v>
      </c>
      <c r="P167">
        <v>2.17</v>
      </c>
      <c r="Q167" t="s">
        <v>2</v>
      </c>
      <c r="R167">
        <v>2.39</v>
      </c>
      <c r="S167" t="s">
        <v>2</v>
      </c>
      <c r="T167">
        <v>3.7</v>
      </c>
      <c r="U167" t="s">
        <v>1</v>
      </c>
    </row>
    <row r="168" spans="1:21" x14ac:dyDescent="0.3">
      <c r="A168" t="s">
        <v>167</v>
      </c>
      <c r="B168">
        <v>37.700000000000003</v>
      </c>
      <c r="C168" t="s">
        <v>184</v>
      </c>
      <c r="D168">
        <v>41.5</v>
      </c>
      <c r="E168" t="s">
        <v>184</v>
      </c>
      <c r="F168">
        <v>4.54</v>
      </c>
      <c r="G168" t="s">
        <v>1</v>
      </c>
      <c r="H168">
        <v>2.5</v>
      </c>
      <c r="I168" t="s">
        <v>185</v>
      </c>
      <c r="J168">
        <v>5.44</v>
      </c>
      <c r="K168" t="s">
        <v>1</v>
      </c>
      <c r="L168">
        <v>3.43</v>
      </c>
      <c r="M168" t="s">
        <v>1</v>
      </c>
      <c r="N168">
        <v>2.6</v>
      </c>
      <c r="O168" t="s">
        <v>185</v>
      </c>
      <c r="P168">
        <v>5.09</v>
      </c>
      <c r="Q168" t="s">
        <v>1</v>
      </c>
      <c r="R168">
        <v>4.5599999999999996</v>
      </c>
      <c r="S168" t="s">
        <v>1</v>
      </c>
      <c r="T168">
        <v>4.8</v>
      </c>
      <c r="U168" t="s">
        <v>185</v>
      </c>
    </row>
    <row r="170" spans="1:21" x14ac:dyDescent="0.3">
      <c r="A170" t="s">
        <v>168</v>
      </c>
      <c r="B170">
        <f>SUM(SUMIF(C10:C12,{"","J","NJ"},B10:B12))</f>
        <v>1.26</v>
      </c>
      <c r="C170" t="s">
        <v>2</v>
      </c>
      <c r="D170">
        <f>SUM(SUMIF(E10:E12,{"","J","NJ"},D10:D12))</f>
        <v>1.65</v>
      </c>
      <c r="E170" t="s">
        <v>2</v>
      </c>
      <c r="F170">
        <f>SUM(SUMIF(G10:G12,{"","J","NJ"},F10:F12))</f>
        <v>0</v>
      </c>
      <c r="G170" t="s">
        <v>1</v>
      </c>
      <c r="H170">
        <f>SUM(SUMIF(I10:I12,{"","J","NJ"},H10:H12))</f>
        <v>0</v>
      </c>
      <c r="I170" t="s">
        <v>1</v>
      </c>
      <c r="J170">
        <f>SUM(SUMIF(K10:K12,{"","J","NJ"},J10:J12))</f>
        <v>0</v>
      </c>
      <c r="K170" t="s">
        <v>1</v>
      </c>
      <c r="L170">
        <f>SUM(SUMIF(M10:M12,{"","J","NJ"},L10:L12))</f>
        <v>0</v>
      </c>
      <c r="M170" t="s">
        <v>1</v>
      </c>
      <c r="N170">
        <f>SUM(SUMIF(O10:O12,{"","J","NJ"},N10:N12))</f>
        <v>0</v>
      </c>
      <c r="O170" t="s">
        <v>1</v>
      </c>
      <c r="P170">
        <f>SUM(SUMIF(Q10:Q12,{"","J","NJ"},P10:P12))</f>
        <v>0</v>
      </c>
      <c r="Q170" t="s">
        <v>1</v>
      </c>
      <c r="R170">
        <f>SUM(SUMIF(S10:S12,{"","J","NJ"},R10:R12))</f>
        <v>0</v>
      </c>
      <c r="S170" t="s">
        <v>1</v>
      </c>
      <c r="T170">
        <f>SUM(SUMIF(U10:U12,{"","J","NJ"},T10:T12))</f>
        <v>0</v>
      </c>
      <c r="U170" t="s">
        <v>1</v>
      </c>
    </row>
    <row r="171" spans="1:21" x14ac:dyDescent="0.3">
      <c r="A171" t="s">
        <v>169</v>
      </c>
      <c r="B171">
        <f>SUM(SUMIF(C13:C23,{"","J","NJ"},B13:B23))</f>
        <v>40.134999999999998</v>
      </c>
      <c r="C171" t="s">
        <v>2</v>
      </c>
      <c r="D171">
        <f>SUM(SUMIF(E13:E23,{"","J","NJ"},D13:D23))</f>
        <v>41.915999999999997</v>
      </c>
      <c r="E171" t="s">
        <v>2</v>
      </c>
      <c r="F171">
        <f>SUM(SUMIF(G13:G23,{"","J","NJ"},F13:F23))</f>
        <v>0</v>
      </c>
      <c r="G171" t="s">
        <v>1</v>
      </c>
      <c r="H171">
        <f>SUM(SUMIF(I13:I23,{"","J","NJ"},H13:H23))</f>
        <v>160</v>
      </c>
      <c r="I171" t="s">
        <v>2</v>
      </c>
      <c r="J171">
        <f>SUM(SUMIF(K13:K23,{"","J","NJ"},J13:J23))</f>
        <v>0</v>
      </c>
      <c r="K171" t="s">
        <v>1</v>
      </c>
      <c r="L171">
        <f>SUM(SUMIF(M13:M23,{"","J","NJ"},L13:L23))</f>
        <v>0</v>
      </c>
      <c r="M171" t="s">
        <v>1</v>
      </c>
      <c r="N171">
        <f>SUM(SUMIF(O13:O23,{"","J","NJ"},N13:N23))</f>
        <v>0</v>
      </c>
      <c r="O171" t="s">
        <v>1</v>
      </c>
      <c r="P171">
        <f>SUM(SUMIF(Q13:Q23,{"","J","NJ"},P13:P23))</f>
        <v>217.84</v>
      </c>
      <c r="Q171" t="s">
        <v>2</v>
      </c>
      <c r="R171">
        <f>SUM(SUMIF(S13:S23,{"","J","NJ"},R13:R23))</f>
        <v>198.084</v>
      </c>
      <c r="S171" t="s">
        <v>2</v>
      </c>
      <c r="T171">
        <f>SUM(SUMIF(U13:U23,{"","J","NJ"},T13:T23))</f>
        <v>12.3</v>
      </c>
      <c r="U171" t="s">
        <v>2</v>
      </c>
    </row>
    <row r="172" spans="1:21" x14ac:dyDescent="0.3">
      <c r="A172" t="s">
        <v>170</v>
      </c>
      <c r="B172">
        <f>SUM(SUMIF(C24:C43,{"","J","NJ"},B24:B43))</f>
        <v>656.7879999999999</v>
      </c>
      <c r="C172" t="s">
        <v>2</v>
      </c>
      <c r="D172">
        <f>SUM(SUMIF(E24:E43,{"","J","NJ"},D24:D43))</f>
        <v>658.49400000000003</v>
      </c>
      <c r="E172" t="s">
        <v>2</v>
      </c>
      <c r="F172">
        <f>SUM(SUMIF(G24:G43,{"","J","NJ"},F24:F43))</f>
        <v>50.4</v>
      </c>
      <c r="G172" t="s">
        <v>2</v>
      </c>
      <c r="H172">
        <f>SUM(SUMIF(I24:I43,{"","J","NJ"},H24:H43))</f>
        <v>29.3</v>
      </c>
      <c r="I172" t="s">
        <v>2</v>
      </c>
      <c r="J172">
        <f>SUM(SUMIF(K24:K43,{"","J","NJ"},J24:J43))</f>
        <v>15.2</v>
      </c>
      <c r="K172" t="s">
        <v>2</v>
      </c>
      <c r="L172">
        <f>SUM(SUMIF(M24:M43,{"","J","NJ"},L24:L43))</f>
        <v>0</v>
      </c>
      <c r="M172" t="s">
        <v>1</v>
      </c>
      <c r="N172">
        <f>SUM(SUMIF(O24:O43,{"","J","NJ"},N24:N43))</f>
        <v>33.54</v>
      </c>
      <c r="O172" t="s">
        <v>2</v>
      </c>
      <c r="P172">
        <f>SUM(SUMIF(Q24:Q43,{"","J","NJ"},P24:P43))</f>
        <v>453.24400000000003</v>
      </c>
      <c r="Q172" t="s">
        <v>2</v>
      </c>
      <c r="R172">
        <f>SUM(SUMIF(S24:S43,{"","J","NJ"},R24:R43))</f>
        <v>455.10200000000003</v>
      </c>
      <c r="S172" t="s">
        <v>2</v>
      </c>
      <c r="T172">
        <f>SUM(SUMIF(U24:U43,{"","J","NJ"},T24:T43))</f>
        <v>277.2</v>
      </c>
      <c r="U172" t="s">
        <v>2</v>
      </c>
    </row>
    <row r="173" spans="1:21" x14ac:dyDescent="0.3">
      <c r="A173" t="s">
        <v>171</v>
      </c>
      <c r="B173">
        <f>SUM(SUMIF(C44:C73,{"","J","NJ"},B44:B73))</f>
        <v>3294.8400000000006</v>
      </c>
      <c r="C173" t="s">
        <v>2</v>
      </c>
      <c r="D173">
        <f>SUM(SUMIF(E44:E73,{"","J","NJ"},D44:D73))</f>
        <v>3305.5070000000005</v>
      </c>
      <c r="E173" t="s">
        <v>2</v>
      </c>
      <c r="F173">
        <f>SUM(SUMIF(G44:G73,{"","J","NJ"},F44:F73))</f>
        <v>56.77</v>
      </c>
      <c r="G173" t="s">
        <v>2</v>
      </c>
      <c r="H173">
        <f>SUM(SUMIF(I44:I73,{"","J","NJ"},H44:H73))</f>
        <v>182.21</v>
      </c>
      <c r="I173" t="s">
        <v>2</v>
      </c>
      <c r="J173">
        <f>SUM(SUMIF(K44:K73,{"","J","NJ"},J44:J73))</f>
        <v>93.2</v>
      </c>
      <c r="K173" t="s">
        <v>2</v>
      </c>
      <c r="L173">
        <f>SUM(SUMIF(M44:M73,{"","J","NJ"},L44:L73))</f>
        <v>10.35</v>
      </c>
      <c r="M173" t="s">
        <v>2</v>
      </c>
      <c r="N173">
        <f>SUM(SUMIF(O44:O73,{"","J","NJ"},N44:N73))</f>
        <v>27.64</v>
      </c>
      <c r="O173" t="s">
        <v>2</v>
      </c>
      <c r="P173">
        <f>SUM(SUMIF(Q44:Q73,{"","J","NJ"},P44:P73))</f>
        <v>1313.653</v>
      </c>
      <c r="Q173" t="s">
        <v>2</v>
      </c>
      <c r="R173">
        <f>SUM(SUMIF(S44:S73,{"","J","NJ"},R44:R73))</f>
        <v>1138.4249999999997</v>
      </c>
      <c r="S173" t="s">
        <v>2</v>
      </c>
      <c r="T173">
        <f>SUM(SUMIF(U44:U73,{"","J","NJ"},T44:T73))</f>
        <v>847.61</v>
      </c>
      <c r="U173" t="s">
        <v>2</v>
      </c>
    </row>
    <row r="174" spans="1:21" x14ac:dyDescent="0.3">
      <c r="A174" t="s">
        <v>172</v>
      </c>
      <c r="B174">
        <f>SUM(SUMIF(C74:C102,{"","J","NJ"},B74:B102))</f>
        <v>3902.55</v>
      </c>
      <c r="C174" t="s">
        <v>2</v>
      </c>
      <c r="D174">
        <f>SUM(SUMIF(E74:E102,{"","J","NJ"},D74:D102))</f>
        <v>4022.6160000000004</v>
      </c>
      <c r="E174" t="s">
        <v>2</v>
      </c>
      <c r="F174">
        <f>SUM(SUMIF(G74:G102,{"","J","NJ"},F74:F102))</f>
        <v>0</v>
      </c>
      <c r="G174" t="s">
        <v>1</v>
      </c>
      <c r="H174">
        <f>SUM(SUMIF(I74:I102,{"","J","NJ"},H74:H102))</f>
        <v>54.55</v>
      </c>
      <c r="I174" t="s">
        <v>2</v>
      </c>
      <c r="J174">
        <f>SUM(SUMIF(K74:K102,{"","J","NJ"},J74:J102))</f>
        <v>1.3879999999999999</v>
      </c>
      <c r="K174" t="s">
        <v>2</v>
      </c>
      <c r="L174">
        <f>SUM(SUMIF(M74:M102,{"","J","NJ"},L74:L102))</f>
        <v>0</v>
      </c>
      <c r="M174" t="s">
        <v>1</v>
      </c>
      <c r="N174">
        <f>SUM(SUMIF(O74:O102,{"","J","NJ"},N74:N102))</f>
        <v>0</v>
      </c>
      <c r="O174" t="s">
        <v>1</v>
      </c>
      <c r="P174">
        <f>SUM(SUMIF(Q74:Q102,{"","J","NJ"},P74:P102))</f>
        <v>973.46300000000008</v>
      </c>
      <c r="Q174" t="s">
        <v>2</v>
      </c>
      <c r="R174">
        <f>SUM(SUMIF(S74:S102,{"","J","NJ"},R74:R102))</f>
        <v>692.91999999999985</v>
      </c>
      <c r="S174" t="s">
        <v>2</v>
      </c>
      <c r="T174">
        <f>SUM(SUMIF(U74:U102,{"","J","NJ"},T74:T102))</f>
        <v>654.17999999999995</v>
      </c>
      <c r="U174" t="s">
        <v>2</v>
      </c>
    </row>
    <row r="175" spans="1:21" x14ac:dyDescent="0.3">
      <c r="A175" t="s">
        <v>173</v>
      </c>
      <c r="B175">
        <f>SUM(SUMIF(C103:C133,{"","J","NJ"},B103:B133))</f>
        <v>3154.05</v>
      </c>
      <c r="C175" t="s">
        <v>2</v>
      </c>
      <c r="D175">
        <f>SUM(SUMIF(E103:E133,{"","J","NJ"},D103:D133))</f>
        <v>3284.1759999999999</v>
      </c>
      <c r="E175" t="s">
        <v>2</v>
      </c>
      <c r="F175">
        <f>SUM(SUMIF(G103:G133,{"","J","NJ"},F103:F133))</f>
        <v>43.1</v>
      </c>
      <c r="G175" t="s">
        <v>2</v>
      </c>
      <c r="H175">
        <f>SUM(SUMIF(I103:I133,{"","J","NJ"},H103:H133))</f>
        <v>4.3</v>
      </c>
      <c r="I175" t="s">
        <v>2</v>
      </c>
      <c r="J175">
        <f>SUM(SUMIF(K103:K133,{"","J","NJ"},J103:J133))</f>
        <v>4.16</v>
      </c>
      <c r="K175" t="s">
        <v>2</v>
      </c>
      <c r="L175">
        <f>SUM(SUMIF(M103:M133,{"","J","NJ"},L103:L133))</f>
        <v>0</v>
      </c>
      <c r="M175" t="s">
        <v>1</v>
      </c>
      <c r="N175">
        <f>SUM(SUMIF(O103:O133,{"","J","NJ"},N103:N133))</f>
        <v>0</v>
      </c>
      <c r="O175" t="s">
        <v>1</v>
      </c>
      <c r="P175">
        <f>SUM(SUMIF(Q103:Q133,{"","J","NJ"},P103:P133))</f>
        <v>414.37999999999994</v>
      </c>
      <c r="Q175" t="s">
        <v>2</v>
      </c>
      <c r="R175">
        <f>SUM(SUMIF(S103:S133,{"","J","NJ"},R103:R133))</f>
        <v>457.66399999999999</v>
      </c>
      <c r="S175" t="s">
        <v>2</v>
      </c>
      <c r="T175">
        <f>SUM(SUMIF(U103:U133,{"","J","NJ"},T103:T133))</f>
        <v>304.10999999999996</v>
      </c>
      <c r="U175" t="s">
        <v>2</v>
      </c>
    </row>
    <row r="176" spans="1:21" x14ac:dyDescent="0.3">
      <c r="A176" t="s">
        <v>174</v>
      </c>
      <c r="B176">
        <f>SUM(SUMIF(C134:C154,{"","J","NJ"},B134:B154))</f>
        <v>1575.1220000000001</v>
      </c>
      <c r="C176" t="s">
        <v>2</v>
      </c>
      <c r="D176">
        <f>SUM(SUMIF(E134:E154,{"","J","NJ"},D134:D154))</f>
        <v>1578.864</v>
      </c>
      <c r="E176" t="s">
        <v>2</v>
      </c>
      <c r="F176">
        <f>SUM(SUMIF(G134:G154,{"","J","NJ"},F134:F154))</f>
        <v>23.3</v>
      </c>
      <c r="G176" t="s">
        <v>2</v>
      </c>
      <c r="H176">
        <f>SUM(SUMIF(I134:I154,{"","J","NJ"},H134:H154))</f>
        <v>10.61</v>
      </c>
      <c r="I176" t="s">
        <v>2</v>
      </c>
      <c r="J176">
        <f>SUM(SUMIF(K134:K154,{"","J","NJ"},J134:J154))</f>
        <v>8.6999999999999993</v>
      </c>
      <c r="K176" t="s">
        <v>2</v>
      </c>
      <c r="L176">
        <f>SUM(SUMIF(M134:M154,{"","J","NJ"},L134:L154))</f>
        <v>0</v>
      </c>
      <c r="M176" t="s">
        <v>1</v>
      </c>
      <c r="N176">
        <f>SUM(SUMIF(O134:O154,{"","J","NJ"},N134:N154))</f>
        <v>0</v>
      </c>
      <c r="O176" t="s">
        <v>1</v>
      </c>
      <c r="P176">
        <f>SUM(SUMIF(Q134:Q154,{"","J","NJ"},P134:P154))</f>
        <v>164.625</v>
      </c>
      <c r="Q176" t="s">
        <v>2</v>
      </c>
      <c r="R176">
        <f>SUM(SUMIF(S134:S154,{"","J","NJ"},R134:R154))</f>
        <v>153.798</v>
      </c>
      <c r="S176" t="s">
        <v>2</v>
      </c>
      <c r="T176">
        <f>SUM(SUMIF(U134:U154,{"","J","NJ"},T134:T154))</f>
        <v>128.97000000000003</v>
      </c>
      <c r="U176" t="s">
        <v>2</v>
      </c>
    </row>
    <row r="177" spans="1:21" x14ac:dyDescent="0.3">
      <c r="A177" t="s">
        <v>175</v>
      </c>
      <c r="B177">
        <f>SUM(SUMIF(C155:C164,{"","J","NJ"},B155:B164))</f>
        <v>469.62</v>
      </c>
      <c r="C177" t="s">
        <v>2</v>
      </c>
      <c r="D177">
        <f>SUM(SUMIF(E155:E164,{"","J","NJ"},D155:D164))</f>
        <v>481.40999999999997</v>
      </c>
      <c r="E177" t="s">
        <v>2</v>
      </c>
      <c r="F177">
        <f>SUM(SUMIF(G155:G164,{"","J","NJ"},F155:F164))</f>
        <v>0</v>
      </c>
      <c r="G177" t="s">
        <v>1</v>
      </c>
      <c r="H177">
        <f>SUM(SUMIF(I155:I164,{"","J","NJ"},H155:H164))</f>
        <v>0</v>
      </c>
      <c r="I177" t="s">
        <v>1</v>
      </c>
      <c r="J177">
        <f>SUM(SUMIF(K155:K164,{"","J","NJ"},J155:J164))</f>
        <v>2.242</v>
      </c>
      <c r="K177" t="s">
        <v>2</v>
      </c>
      <c r="L177">
        <f>SUM(SUMIF(M155:M164,{"","J","NJ"},L155:L164))</f>
        <v>7.91</v>
      </c>
      <c r="M177" t="s">
        <v>2</v>
      </c>
      <c r="N177">
        <f>SUM(SUMIF(O155:O164,{"","J","NJ"},N155:N164))</f>
        <v>0</v>
      </c>
      <c r="O177" t="s">
        <v>1</v>
      </c>
      <c r="P177">
        <f>SUM(SUMIF(Q155:Q164,{"","J","NJ"},P155:P164))</f>
        <v>51.828999999999994</v>
      </c>
      <c r="Q177" t="s">
        <v>2</v>
      </c>
      <c r="R177">
        <f>SUM(SUMIF(S155:S164,{"","J","NJ"},R155:R164))</f>
        <v>44.605999999999995</v>
      </c>
      <c r="S177" t="s">
        <v>2</v>
      </c>
      <c r="T177">
        <f>SUM(SUMIF(U155:U164,{"","J","NJ"},T155:T164))</f>
        <v>44.24</v>
      </c>
      <c r="U177" t="s">
        <v>2</v>
      </c>
    </row>
    <row r="178" spans="1:21" x14ac:dyDescent="0.3">
      <c r="A178" t="s">
        <v>176</v>
      </c>
      <c r="B178">
        <f>SUM(SUMIF(C165:C167,{"","J","NJ"},B165:B167))</f>
        <v>97.8</v>
      </c>
      <c r="C178" t="s">
        <v>2</v>
      </c>
      <c r="D178">
        <f>SUM(SUMIF(E165:E167,{"","J","NJ"},D165:D167))</f>
        <v>101.19999999999999</v>
      </c>
      <c r="E178" t="s">
        <v>2</v>
      </c>
      <c r="F178">
        <f>SUM(SUMIF(G165:G167,{"","J","NJ"},F165:F167))</f>
        <v>0</v>
      </c>
      <c r="G178" t="s">
        <v>1</v>
      </c>
      <c r="H178">
        <f>SUM(SUMIF(I165:I167,{"","J","NJ"},H165:H167))</f>
        <v>0</v>
      </c>
      <c r="I178" t="s">
        <v>1</v>
      </c>
      <c r="J178">
        <f>SUM(SUMIF(K165:K167,{"","J","NJ"},J165:J167))</f>
        <v>0</v>
      </c>
      <c r="K178" t="s">
        <v>1</v>
      </c>
      <c r="L178">
        <f>SUM(SUMIF(M165:M167,{"","J","NJ"},L165:L167))</f>
        <v>0</v>
      </c>
      <c r="M178" t="s">
        <v>1</v>
      </c>
      <c r="N178">
        <f>SUM(SUMIF(O165:O167,{"","J","NJ"},N165:N167))</f>
        <v>0</v>
      </c>
      <c r="O178" t="s">
        <v>1</v>
      </c>
      <c r="P178">
        <f>SUM(SUMIF(Q165:Q167,{"","J","NJ"},P165:P167))</f>
        <v>10.618</v>
      </c>
      <c r="Q178" t="s">
        <v>2</v>
      </c>
      <c r="R178">
        <f>SUM(SUMIF(S165:S167,{"","J","NJ"},R165:R167))</f>
        <v>9.74</v>
      </c>
      <c r="S178" t="s">
        <v>2</v>
      </c>
      <c r="T178">
        <f>SUM(SUMIF(U165:U167,{"","J","NJ"},T165:T167))</f>
        <v>6.33</v>
      </c>
      <c r="U178" t="s">
        <v>2</v>
      </c>
    </row>
    <row r="179" spans="1:21" x14ac:dyDescent="0.3">
      <c r="A179" t="s">
        <v>177</v>
      </c>
      <c r="B179">
        <f>SUM(SUMIF(C168,{"","J","NJ"},B168))</f>
        <v>37.700000000000003</v>
      </c>
      <c r="C179" t="s">
        <v>2</v>
      </c>
      <c r="D179">
        <f>SUM(SUMIF(E168,{"","J","NJ"},D168))</f>
        <v>41.5</v>
      </c>
      <c r="E179" t="s">
        <v>2</v>
      </c>
      <c r="F179">
        <f>SUM(SUMIF(G168,{"","J","NJ"},F168))</f>
        <v>0</v>
      </c>
      <c r="G179" t="s">
        <v>1</v>
      </c>
      <c r="H179">
        <f>SUM(SUMIF(I168,{"","J","NJ"},H168))</f>
        <v>0</v>
      </c>
      <c r="I179" t="s">
        <v>1</v>
      </c>
      <c r="J179">
        <f>SUM(SUMIF(K168,{"","J","NJ"},J168))</f>
        <v>0</v>
      </c>
      <c r="K179" t="s">
        <v>1</v>
      </c>
      <c r="L179">
        <f>SUM(SUMIF(M168,{"","J","NJ"},L168))</f>
        <v>0</v>
      </c>
      <c r="M179" t="s">
        <v>1</v>
      </c>
      <c r="N179">
        <f>SUM(SUMIF(O168,{"","J","NJ"},N168))</f>
        <v>0</v>
      </c>
      <c r="O179" t="s">
        <v>1</v>
      </c>
      <c r="P179">
        <f>SUM(SUMIF(Q168,{"","J","NJ"},P168))</f>
        <v>0</v>
      </c>
      <c r="Q179" t="s">
        <v>1</v>
      </c>
      <c r="R179">
        <f>SUM(SUMIF(S168,{"","J","NJ"},R168))</f>
        <v>0</v>
      </c>
      <c r="S179" t="s">
        <v>1</v>
      </c>
      <c r="T179">
        <f>SUM(SUMIF(U168,{"","J","NJ"},T168))</f>
        <v>0</v>
      </c>
      <c r="U179" t="s">
        <v>1</v>
      </c>
    </row>
    <row r="180" spans="1:21" x14ac:dyDescent="0.3">
      <c r="A180" t="s">
        <v>178</v>
      </c>
      <c r="B180">
        <f>SUM(B170:B179)</f>
        <v>13229.865</v>
      </c>
      <c r="C180" t="s">
        <v>2</v>
      </c>
      <c r="D180">
        <f>SUM(D170:D179)</f>
        <v>13517.333000000001</v>
      </c>
      <c r="E180" t="s">
        <v>2</v>
      </c>
      <c r="F180">
        <f>SUM(F170:F179)</f>
        <v>173.57000000000002</v>
      </c>
      <c r="G180" t="s">
        <v>2</v>
      </c>
      <c r="H180">
        <f>SUM(H170:H179)</f>
        <v>440.97</v>
      </c>
      <c r="I180" t="s">
        <v>2</v>
      </c>
      <c r="J180">
        <f>SUM(J170:J179)</f>
        <v>124.89000000000001</v>
      </c>
      <c r="K180" t="s">
        <v>2</v>
      </c>
      <c r="L180">
        <f>SUM(L170:L179)</f>
        <v>18.259999999999998</v>
      </c>
      <c r="M180" t="s">
        <v>2</v>
      </c>
      <c r="N180">
        <f>SUM(N170:N179)</f>
        <v>61.18</v>
      </c>
      <c r="O180" t="s">
        <v>2</v>
      </c>
      <c r="P180" s="4">
        <f>SUM(P170:P179)</f>
        <v>3599.6520000000005</v>
      </c>
      <c r="Q180" t="s">
        <v>2</v>
      </c>
      <c r="R180" s="4">
        <f>SUM(R170:R179)</f>
        <v>3150.338999999999</v>
      </c>
      <c r="S180" t="s">
        <v>2</v>
      </c>
      <c r="T180">
        <f>SUM(T170:T179)</f>
        <v>2274.9399999999996</v>
      </c>
      <c r="U180" t="s">
        <v>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180"/>
  <sheetViews>
    <sheetView workbookViewId="0">
      <selection activeCell="A9" activeCellId="3" sqref="A3:XFD3 A6:XFD6 A7:XFD7 A9:XFD9"/>
    </sheetView>
  </sheetViews>
  <sheetFormatPr defaultRowHeight="14.4" x14ac:dyDescent="0.3"/>
  <cols>
    <col min="1" max="1" width="16.44140625" customWidth="1"/>
    <col min="2" max="2" width="12.6640625" bestFit="1" customWidth="1"/>
    <col min="3" max="3" width="4.44140625" bestFit="1" customWidth="1"/>
    <col min="4" max="4" width="12.6640625" bestFit="1" customWidth="1"/>
    <col min="5" max="5" width="4.44140625" bestFit="1" customWidth="1"/>
    <col min="6" max="6" width="13.44140625" bestFit="1" customWidth="1"/>
    <col min="7" max="7" width="4.44140625" bestFit="1" customWidth="1"/>
    <col min="8" max="8" width="13.44140625" bestFit="1" customWidth="1"/>
    <col min="9" max="9" width="4.44140625" bestFit="1" customWidth="1"/>
    <col min="10" max="10" width="12.109375" bestFit="1" customWidth="1"/>
    <col min="11" max="11" width="4.44140625" bestFit="1" customWidth="1"/>
    <col min="12" max="12" width="12.109375" bestFit="1" customWidth="1"/>
    <col min="13" max="13" width="4.44140625" bestFit="1" customWidth="1"/>
    <col min="14" max="14" width="12.109375" bestFit="1" customWidth="1"/>
    <col min="15" max="15" width="4.44140625" bestFit="1" customWidth="1"/>
    <col min="16" max="16" width="10.6640625" bestFit="1" customWidth="1"/>
    <col min="17" max="17" width="4.44140625" bestFit="1" customWidth="1"/>
    <col min="18" max="18" width="10.6640625" bestFit="1" customWidth="1"/>
    <col min="19" max="19" width="4.44140625" bestFit="1" customWidth="1"/>
    <col min="20" max="20" width="10.6640625" bestFit="1" customWidth="1"/>
    <col min="21" max="21" width="4.44140625" bestFit="1" customWidth="1"/>
  </cols>
  <sheetData>
    <row r="1" spans="1:21" x14ac:dyDescent="0.3">
      <c r="A1" s="13" t="s">
        <v>553</v>
      </c>
    </row>
    <row r="3" spans="1:21" x14ac:dyDescent="0.3">
      <c r="A3" t="s">
        <v>189</v>
      </c>
      <c r="B3" t="s">
        <v>293</v>
      </c>
      <c r="D3" t="s">
        <v>294</v>
      </c>
      <c r="F3" t="s">
        <v>291</v>
      </c>
      <c r="H3" t="s">
        <v>292</v>
      </c>
      <c r="J3" t="s">
        <v>336</v>
      </c>
      <c r="L3" t="s">
        <v>337</v>
      </c>
      <c r="N3" t="s">
        <v>338</v>
      </c>
      <c r="P3" t="s">
        <v>318</v>
      </c>
      <c r="R3" t="s">
        <v>319</v>
      </c>
      <c r="T3" t="s">
        <v>345</v>
      </c>
    </row>
    <row r="4" spans="1:21" x14ac:dyDescent="0.3">
      <c r="A4" t="s">
        <v>190</v>
      </c>
      <c r="B4" t="s">
        <v>332</v>
      </c>
      <c r="D4" t="s">
        <v>333</v>
      </c>
      <c r="F4" t="s">
        <v>328</v>
      </c>
      <c r="H4" t="s">
        <v>329</v>
      </c>
      <c r="J4" t="s">
        <v>339</v>
      </c>
      <c r="L4" t="s">
        <v>340</v>
      </c>
      <c r="N4" t="s">
        <v>341</v>
      </c>
      <c r="P4" t="s">
        <v>346</v>
      </c>
      <c r="R4" t="s">
        <v>347</v>
      </c>
      <c r="T4" t="s">
        <v>348</v>
      </c>
    </row>
    <row r="5" spans="1:21" x14ac:dyDescent="0.3">
      <c r="A5" t="s">
        <v>191</v>
      </c>
      <c r="B5" t="s">
        <v>334</v>
      </c>
      <c r="D5" t="s">
        <v>335</v>
      </c>
      <c r="F5" t="s">
        <v>330</v>
      </c>
      <c r="H5" t="s">
        <v>331</v>
      </c>
      <c r="J5" t="s">
        <v>342</v>
      </c>
      <c r="L5" t="s">
        <v>343</v>
      </c>
      <c r="N5" t="s">
        <v>344</v>
      </c>
      <c r="P5" t="s">
        <v>349</v>
      </c>
      <c r="R5" t="s">
        <v>350</v>
      </c>
      <c r="T5" t="s">
        <v>351</v>
      </c>
    </row>
    <row r="6" spans="1:21" x14ac:dyDescent="0.3">
      <c r="A6" t="s">
        <v>192</v>
      </c>
      <c r="B6" s="1">
        <v>42586</v>
      </c>
      <c r="D6" s="1">
        <v>42586</v>
      </c>
      <c r="F6" s="1">
        <v>42586</v>
      </c>
      <c r="H6" s="1">
        <v>42586</v>
      </c>
      <c r="J6" s="1">
        <v>42586</v>
      </c>
      <c r="L6" s="1">
        <v>42586</v>
      </c>
      <c r="N6" s="1">
        <v>42586</v>
      </c>
      <c r="P6" s="1">
        <v>42586</v>
      </c>
      <c r="R6" s="1">
        <v>42586</v>
      </c>
      <c r="T6" s="1">
        <v>42586</v>
      </c>
    </row>
    <row r="7" spans="1:21" x14ac:dyDescent="0.3">
      <c r="A7" t="s">
        <v>271</v>
      </c>
      <c r="B7" t="s">
        <v>304</v>
      </c>
      <c r="D7" t="s">
        <v>304</v>
      </c>
      <c r="F7" t="s">
        <v>303</v>
      </c>
      <c r="H7" t="s">
        <v>303</v>
      </c>
      <c r="J7" t="s">
        <v>275</v>
      </c>
      <c r="L7" t="s">
        <v>275</v>
      </c>
      <c r="N7" t="s">
        <v>275</v>
      </c>
      <c r="P7" t="s">
        <v>285</v>
      </c>
      <c r="R7" t="s">
        <v>285</v>
      </c>
      <c r="T7" t="s">
        <v>285</v>
      </c>
    </row>
    <row r="8" spans="1:21" x14ac:dyDescent="0.3">
      <c r="A8" t="s">
        <v>305</v>
      </c>
      <c r="B8" t="s">
        <v>307</v>
      </c>
      <c r="D8" t="s">
        <v>307</v>
      </c>
      <c r="F8" t="s">
        <v>306</v>
      </c>
      <c r="H8" t="s">
        <v>306</v>
      </c>
      <c r="J8" t="s">
        <v>306</v>
      </c>
      <c r="L8" t="s">
        <v>306</v>
      </c>
      <c r="N8" t="s">
        <v>306</v>
      </c>
      <c r="P8" t="s">
        <v>306</v>
      </c>
      <c r="R8" t="s">
        <v>306</v>
      </c>
      <c r="T8" t="s">
        <v>306</v>
      </c>
    </row>
    <row r="9" spans="1:21" x14ac:dyDescent="0.3">
      <c r="A9" t="s">
        <v>193</v>
      </c>
      <c r="B9" s="2">
        <v>0.48427672955974843</v>
      </c>
      <c r="D9" s="2">
        <v>0.63522012578616349</v>
      </c>
      <c r="F9" s="2">
        <v>0.11320754716981132</v>
      </c>
      <c r="H9" s="2">
        <v>7.5471698113207544E-2</v>
      </c>
      <c r="J9" s="2">
        <f>SUM(COUNTIF(K10:K168,{"","J","NJ"}))/159</f>
        <v>0.10062893081761007</v>
      </c>
      <c r="L9" s="2">
        <f>SUM(COUNTIF(M10:M168,{"","J","NJ"}))/159</f>
        <v>0.27672955974842767</v>
      </c>
      <c r="N9" s="2">
        <f>SUM(COUNTIF(O10:O168,{"","J","NJ"}))/159</f>
        <v>1.8867924528301886E-2</v>
      </c>
      <c r="P9" s="2">
        <f>SUM(COUNTIF(Q10:Q168,{"","J","NJ"}))/159</f>
        <v>0.33333333333333331</v>
      </c>
      <c r="R9" s="2">
        <f>SUM(COUNTIF(S10:S168,{"","J","NJ"}))/159</f>
        <v>0.3522012578616352</v>
      </c>
      <c r="T9" s="2">
        <f>SUM(COUNTIF(U10:U168,{"","J","NJ"}))/159</f>
        <v>0.31446540880503143</v>
      </c>
    </row>
    <row r="10" spans="1:21" x14ac:dyDescent="0.3">
      <c r="A10" t="s">
        <v>9</v>
      </c>
      <c r="B10" s="5">
        <v>0.68100000000000005</v>
      </c>
      <c r="C10" s="5" t="s">
        <v>1</v>
      </c>
      <c r="D10">
        <v>0.83699999999999997</v>
      </c>
      <c r="E10" t="s">
        <v>1</v>
      </c>
      <c r="F10">
        <v>50.7</v>
      </c>
      <c r="G10" t="s">
        <v>1</v>
      </c>
      <c r="H10">
        <v>25.4</v>
      </c>
      <c r="I10" t="s">
        <v>187</v>
      </c>
      <c r="J10">
        <v>17.100000000000001</v>
      </c>
      <c r="K10" t="s">
        <v>1</v>
      </c>
      <c r="L10">
        <v>31.8</v>
      </c>
      <c r="M10" t="s">
        <v>187</v>
      </c>
      <c r="N10">
        <v>13.3</v>
      </c>
      <c r="O10" t="s">
        <v>1</v>
      </c>
      <c r="P10">
        <v>1.9</v>
      </c>
      <c r="Q10" t="s">
        <v>1</v>
      </c>
      <c r="R10">
        <v>2.35</v>
      </c>
      <c r="S10" s="5" t="s">
        <v>1</v>
      </c>
      <c r="T10">
        <v>2.5099999999999998</v>
      </c>
      <c r="U10" s="5" t="s">
        <v>1</v>
      </c>
    </row>
    <row r="11" spans="1:21" x14ac:dyDescent="0.3">
      <c r="A11" t="s">
        <v>10</v>
      </c>
      <c r="B11" s="5">
        <v>1.1399999999999999</v>
      </c>
      <c r="C11" s="5" t="s">
        <v>1</v>
      </c>
      <c r="D11">
        <v>1.5</v>
      </c>
      <c r="E11" t="s">
        <v>2</v>
      </c>
      <c r="F11">
        <v>45.8</v>
      </c>
      <c r="G11" t="s">
        <v>2</v>
      </c>
      <c r="H11">
        <v>14.7</v>
      </c>
      <c r="I11" t="s">
        <v>1</v>
      </c>
      <c r="J11">
        <v>7.74</v>
      </c>
      <c r="K11" t="s">
        <v>1</v>
      </c>
      <c r="L11">
        <v>16.8</v>
      </c>
      <c r="M11" t="s">
        <v>1</v>
      </c>
      <c r="N11">
        <v>4.4000000000000004</v>
      </c>
      <c r="O11" t="s">
        <v>185</v>
      </c>
      <c r="P11">
        <v>1.6</v>
      </c>
      <c r="Q11" t="s">
        <v>1</v>
      </c>
      <c r="R11">
        <v>2</v>
      </c>
      <c r="S11" s="5" t="s">
        <v>185</v>
      </c>
      <c r="T11">
        <v>1.67</v>
      </c>
      <c r="U11" s="5" t="s">
        <v>1</v>
      </c>
    </row>
    <row r="12" spans="1:21" x14ac:dyDescent="0.3">
      <c r="A12" t="s">
        <v>11</v>
      </c>
      <c r="B12" s="5">
        <v>1.17</v>
      </c>
      <c r="C12" s="5" t="s">
        <v>1</v>
      </c>
      <c r="D12">
        <v>1.1000000000000001</v>
      </c>
      <c r="E12" t="s">
        <v>185</v>
      </c>
      <c r="F12">
        <v>129</v>
      </c>
      <c r="G12" t="s">
        <v>2</v>
      </c>
      <c r="H12">
        <v>43.2</v>
      </c>
      <c r="I12" t="s">
        <v>1</v>
      </c>
      <c r="J12">
        <v>22.8</v>
      </c>
      <c r="K12" t="s">
        <v>1</v>
      </c>
      <c r="L12">
        <v>53.3</v>
      </c>
      <c r="M12" t="s">
        <v>187</v>
      </c>
      <c r="N12">
        <v>19.899999999999999</v>
      </c>
      <c r="O12" t="s">
        <v>1</v>
      </c>
      <c r="P12">
        <v>2.36</v>
      </c>
      <c r="Q12" t="s">
        <v>1</v>
      </c>
      <c r="R12">
        <v>2</v>
      </c>
      <c r="S12" s="5" t="s">
        <v>185</v>
      </c>
      <c r="T12">
        <v>2.2000000000000002</v>
      </c>
      <c r="U12" s="5" t="s">
        <v>185</v>
      </c>
    </row>
    <row r="13" spans="1:21" x14ac:dyDescent="0.3">
      <c r="A13" t="s">
        <v>12</v>
      </c>
      <c r="B13" s="5">
        <v>0.77300000000000002</v>
      </c>
      <c r="C13" s="5" t="s">
        <v>1</v>
      </c>
      <c r="D13">
        <v>0.89600000000000002</v>
      </c>
      <c r="E13" t="s">
        <v>1</v>
      </c>
      <c r="F13">
        <v>63.1</v>
      </c>
      <c r="G13" t="s">
        <v>187</v>
      </c>
      <c r="H13">
        <v>35.299999999999997</v>
      </c>
      <c r="I13" t="s">
        <v>187</v>
      </c>
      <c r="J13">
        <v>28.6</v>
      </c>
      <c r="K13" t="s">
        <v>1</v>
      </c>
      <c r="L13">
        <v>41</v>
      </c>
      <c r="M13" t="s">
        <v>185</v>
      </c>
      <c r="N13">
        <v>18.600000000000001</v>
      </c>
      <c r="O13" t="s">
        <v>1</v>
      </c>
      <c r="P13">
        <v>5.69</v>
      </c>
      <c r="Q13" t="s">
        <v>1</v>
      </c>
      <c r="R13">
        <v>6.3</v>
      </c>
      <c r="S13" s="5" t="s">
        <v>185</v>
      </c>
      <c r="T13">
        <v>5.3</v>
      </c>
      <c r="U13" s="5" t="s">
        <v>1</v>
      </c>
    </row>
    <row r="14" spans="1:21" x14ac:dyDescent="0.3">
      <c r="A14" t="s">
        <v>13</v>
      </c>
      <c r="B14" s="5">
        <v>7.7799999999999994E-2</v>
      </c>
      <c r="C14" s="5" t="s">
        <v>1</v>
      </c>
      <c r="D14">
        <v>0.13</v>
      </c>
      <c r="E14" t="s">
        <v>185</v>
      </c>
      <c r="F14">
        <v>24.5</v>
      </c>
      <c r="G14" t="s">
        <v>1</v>
      </c>
      <c r="H14">
        <v>12</v>
      </c>
      <c r="I14" t="s">
        <v>1</v>
      </c>
      <c r="J14">
        <v>9.61</v>
      </c>
      <c r="K14" t="s">
        <v>1</v>
      </c>
      <c r="L14">
        <v>17.5</v>
      </c>
      <c r="M14" t="s">
        <v>1</v>
      </c>
      <c r="N14">
        <v>8</v>
      </c>
      <c r="O14" t="s">
        <v>185</v>
      </c>
      <c r="P14">
        <v>0.5</v>
      </c>
      <c r="Q14" t="s">
        <v>1</v>
      </c>
      <c r="R14">
        <v>2.68</v>
      </c>
      <c r="S14" s="5" t="s">
        <v>2</v>
      </c>
      <c r="T14">
        <v>10.8</v>
      </c>
      <c r="U14" s="5" t="s">
        <v>2</v>
      </c>
    </row>
    <row r="15" spans="1:21" x14ac:dyDescent="0.3">
      <c r="A15" t="s">
        <v>14</v>
      </c>
      <c r="B15" s="5">
        <v>0.53700000000000003</v>
      </c>
      <c r="C15" s="5" t="s">
        <v>1</v>
      </c>
      <c r="D15">
        <v>0.63</v>
      </c>
      <c r="E15" t="s">
        <v>185</v>
      </c>
      <c r="F15">
        <v>81</v>
      </c>
      <c r="G15" t="s">
        <v>184</v>
      </c>
      <c r="H15">
        <v>37.799999999999997</v>
      </c>
      <c r="I15" t="s">
        <v>184</v>
      </c>
      <c r="J15" s="5">
        <v>27.3</v>
      </c>
      <c r="K15" s="5" t="s">
        <v>187</v>
      </c>
      <c r="L15" s="5">
        <v>57.1</v>
      </c>
      <c r="M15" s="5" t="s">
        <v>184</v>
      </c>
      <c r="N15" s="5">
        <v>20.2</v>
      </c>
      <c r="O15" s="5" t="s">
        <v>1</v>
      </c>
      <c r="P15">
        <v>2.4</v>
      </c>
      <c r="Q15" t="s">
        <v>185</v>
      </c>
      <c r="R15">
        <v>2.88</v>
      </c>
      <c r="S15" s="5" t="s">
        <v>1</v>
      </c>
      <c r="T15">
        <v>2.4700000000000002</v>
      </c>
      <c r="U15" s="5" t="s">
        <v>1</v>
      </c>
    </row>
    <row r="16" spans="1:21" x14ac:dyDescent="0.3">
      <c r="A16" t="s">
        <v>15</v>
      </c>
      <c r="B16" s="5">
        <v>0.127</v>
      </c>
      <c r="C16" s="5" t="s">
        <v>1</v>
      </c>
      <c r="D16">
        <v>0.20200000000000001</v>
      </c>
      <c r="E16" t="s">
        <v>1</v>
      </c>
      <c r="F16">
        <v>81.8</v>
      </c>
      <c r="G16" t="s">
        <v>184</v>
      </c>
      <c r="H16">
        <v>44.8</v>
      </c>
      <c r="I16" t="s">
        <v>187</v>
      </c>
      <c r="J16">
        <v>11</v>
      </c>
      <c r="K16" t="s">
        <v>186</v>
      </c>
      <c r="L16">
        <v>19</v>
      </c>
      <c r="M16" t="s">
        <v>185</v>
      </c>
      <c r="N16">
        <v>11.8</v>
      </c>
      <c r="O16" t="s">
        <v>1</v>
      </c>
      <c r="P16">
        <v>1.1100000000000001</v>
      </c>
      <c r="Q16" t="s">
        <v>1</v>
      </c>
      <c r="R16">
        <v>1.1200000000000001</v>
      </c>
      <c r="S16" s="5" t="s">
        <v>1</v>
      </c>
      <c r="T16">
        <v>0.8</v>
      </c>
      <c r="U16" s="5" t="s">
        <v>185</v>
      </c>
    </row>
    <row r="17" spans="1:21" x14ac:dyDescent="0.3">
      <c r="A17" t="s">
        <v>16</v>
      </c>
      <c r="B17" s="5">
        <v>2.41</v>
      </c>
      <c r="C17" s="5" t="s">
        <v>1</v>
      </c>
      <c r="D17">
        <v>3.42</v>
      </c>
      <c r="E17" t="s">
        <v>1</v>
      </c>
      <c r="F17">
        <v>334</v>
      </c>
      <c r="G17" t="s">
        <v>184</v>
      </c>
      <c r="H17">
        <v>145</v>
      </c>
      <c r="I17" t="s">
        <v>1</v>
      </c>
      <c r="J17">
        <v>109</v>
      </c>
      <c r="K17" t="s">
        <v>187</v>
      </c>
      <c r="L17">
        <v>230</v>
      </c>
      <c r="M17" t="s">
        <v>184</v>
      </c>
      <c r="N17">
        <v>83.5</v>
      </c>
      <c r="O17" t="s">
        <v>187</v>
      </c>
      <c r="P17">
        <v>11.7</v>
      </c>
      <c r="Q17" t="s">
        <v>1</v>
      </c>
      <c r="R17">
        <v>12.6</v>
      </c>
      <c r="S17" s="5" t="s">
        <v>1</v>
      </c>
      <c r="T17">
        <v>11.1</v>
      </c>
      <c r="U17" s="5" t="s">
        <v>1</v>
      </c>
    </row>
    <row r="18" spans="1:21" x14ac:dyDescent="0.3">
      <c r="A18" t="s">
        <v>17</v>
      </c>
      <c r="B18" s="5">
        <v>0.154</v>
      </c>
      <c r="C18" s="5" t="s">
        <v>1</v>
      </c>
      <c r="D18">
        <v>0.22500000000000001</v>
      </c>
      <c r="E18" t="s">
        <v>1</v>
      </c>
      <c r="F18">
        <v>24.9</v>
      </c>
      <c r="G18" t="s">
        <v>2</v>
      </c>
      <c r="H18">
        <v>11.4</v>
      </c>
      <c r="I18" t="s">
        <v>1</v>
      </c>
      <c r="J18">
        <v>6.62</v>
      </c>
      <c r="K18" t="s">
        <v>1</v>
      </c>
      <c r="L18">
        <v>16.600000000000001</v>
      </c>
      <c r="M18" t="s">
        <v>1</v>
      </c>
      <c r="N18">
        <v>4.7</v>
      </c>
      <c r="O18" t="s">
        <v>185</v>
      </c>
      <c r="P18">
        <v>0.79</v>
      </c>
      <c r="Q18" t="s">
        <v>185</v>
      </c>
      <c r="R18">
        <v>0.93</v>
      </c>
      <c r="S18" s="5" t="s">
        <v>185</v>
      </c>
      <c r="T18">
        <v>0.84</v>
      </c>
      <c r="U18" s="5" t="s">
        <v>185</v>
      </c>
    </row>
    <row r="19" spans="1:21" x14ac:dyDescent="0.3">
      <c r="A19" t="s">
        <v>18</v>
      </c>
      <c r="B19" s="5">
        <v>2.1999999999999999E-2</v>
      </c>
      <c r="C19" s="5" t="s">
        <v>1</v>
      </c>
      <c r="D19">
        <v>4.2999999999999997E-2</v>
      </c>
      <c r="E19" t="s">
        <v>186</v>
      </c>
      <c r="F19">
        <v>3.04</v>
      </c>
      <c r="G19" t="s">
        <v>1</v>
      </c>
      <c r="H19">
        <v>0.99</v>
      </c>
      <c r="I19" t="s">
        <v>185</v>
      </c>
      <c r="J19">
        <v>1.1000000000000001</v>
      </c>
      <c r="K19" t="s">
        <v>185</v>
      </c>
      <c r="L19">
        <v>2.16</v>
      </c>
      <c r="M19" t="s">
        <v>1</v>
      </c>
      <c r="N19">
        <v>0.62</v>
      </c>
      <c r="O19" t="s">
        <v>185</v>
      </c>
      <c r="P19">
        <v>0.5</v>
      </c>
      <c r="Q19" t="s">
        <v>1</v>
      </c>
      <c r="R19">
        <v>0.5</v>
      </c>
      <c r="S19" s="5" t="s">
        <v>1</v>
      </c>
      <c r="T19">
        <v>0.5</v>
      </c>
      <c r="U19" s="5" t="s">
        <v>1</v>
      </c>
    </row>
    <row r="20" spans="1:21" x14ac:dyDescent="0.3">
      <c r="A20" t="s">
        <v>19</v>
      </c>
      <c r="B20" s="5">
        <v>9.08</v>
      </c>
      <c r="C20" s="5" t="s">
        <v>187</v>
      </c>
      <c r="D20" s="5">
        <v>15.2</v>
      </c>
      <c r="E20" s="5" t="s">
        <v>187</v>
      </c>
      <c r="F20">
        <v>563</v>
      </c>
      <c r="G20" t="s">
        <v>187</v>
      </c>
      <c r="H20">
        <v>300</v>
      </c>
      <c r="I20" t="s">
        <v>187</v>
      </c>
      <c r="J20">
        <v>235</v>
      </c>
      <c r="K20" t="s">
        <v>187</v>
      </c>
      <c r="L20">
        <v>406</v>
      </c>
      <c r="M20" t="s">
        <v>187</v>
      </c>
      <c r="N20">
        <v>187</v>
      </c>
      <c r="O20" t="s">
        <v>187</v>
      </c>
      <c r="P20">
        <v>45.1</v>
      </c>
      <c r="Q20" t="s">
        <v>1</v>
      </c>
      <c r="R20">
        <v>62</v>
      </c>
      <c r="S20" s="5" t="s">
        <v>187</v>
      </c>
      <c r="T20">
        <v>60.1</v>
      </c>
      <c r="U20" s="5" t="s">
        <v>1</v>
      </c>
    </row>
    <row r="21" spans="1:21" x14ac:dyDescent="0.3">
      <c r="A21" t="s">
        <v>20</v>
      </c>
      <c r="B21" s="5">
        <v>0.69799999999999995</v>
      </c>
      <c r="C21" s="5" t="s">
        <v>2</v>
      </c>
      <c r="D21">
        <v>0.93</v>
      </c>
      <c r="E21" t="s">
        <v>1</v>
      </c>
      <c r="F21">
        <v>97.7</v>
      </c>
      <c r="G21" t="s">
        <v>184</v>
      </c>
      <c r="H21">
        <v>45.8</v>
      </c>
      <c r="I21" t="s">
        <v>184</v>
      </c>
      <c r="J21">
        <v>33.299999999999997</v>
      </c>
      <c r="L21">
        <v>72.5</v>
      </c>
      <c r="M21" t="s">
        <v>184</v>
      </c>
      <c r="N21">
        <v>26.7</v>
      </c>
      <c r="O21" t="s">
        <v>187</v>
      </c>
      <c r="P21">
        <v>1.39</v>
      </c>
      <c r="Q21" t="s">
        <v>1</v>
      </c>
      <c r="R21">
        <v>2.13</v>
      </c>
      <c r="S21" s="5" t="s">
        <v>1</v>
      </c>
      <c r="T21">
        <v>3.44</v>
      </c>
      <c r="U21" s="5" t="s">
        <v>1</v>
      </c>
    </row>
    <row r="22" spans="1:21" x14ac:dyDescent="0.3">
      <c r="A22" s="5" t="s">
        <v>21</v>
      </c>
      <c r="B22" s="5">
        <v>9.4E-2</v>
      </c>
      <c r="C22" s="5" t="s">
        <v>186</v>
      </c>
      <c r="D22">
        <v>0.13</v>
      </c>
      <c r="E22" t="s">
        <v>186</v>
      </c>
      <c r="F22" s="5">
        <v>1.6</v>
      </c>
      <c r="G22" s="5" t="s">
        <v>186</v>
      </c>
      <c r="H22" s="5">
        <v>1.3</v>
      </c>
      <c r="I22" s="5" t="s">
        <v>186</v>
      </c>
      <c r="J22" s="5">
        <v>0.5</v>
      </c>
      <c r="K22" s="5" t="s">
        <v>1</v>
      </c>
      <c r="L22" s="5">
        <v>0.94</v>
      </c>
      <c r="M22" s="5" t="s">
        <v>186</v>
      </c>
      <c r="N22" s="5">
        <v>0.5</v>
      </c>
      <c r="O22" s="5" t="s">
        <v>1</v>
      </c>
      <c r="P22" s="5">
        <v>0.5</v>
      </c>
      <c r="Q22" s="5" t="s">
        <v>1</v>
      </c>
      <c r="R22" s="5">
        <v>0.5</v>
      </c>
      <c r="S22" s="5" t="s">
        <v>1</v>
      </c>
      <c r="T22" s="5">
        <v>0.5</v>
      </c>
      <c r="U22" s="5" t="s">
        <v>1</v>
      </c>
    </row>
    <row r="23" spans="1:21" x14ac:dyDescent="0.3">
      <c r="A23" t="s">
        <v>22</v>
      </c>
      <c r="B23" s="5">
        <v>3.15</v>
      </c>
      <c r="C23" s="5" t="s">
        <v>1</v>
      </c>
      <c r="D23">
        <v>4.01</v>
      </c>
      <c r="E23" t="s">
        <v>187</v>
      </c>
      <c r="F23">
        <v>193</v>
      </c>
      <c r="G23" t="s">
        <v>184</v>
      </c>
      <c r="H23">
        <v>79.8</v>
      </c>
      <c r="I23" t="s">
        <v>1</v>
      </c>
      <c r="J23" s="5">
        <v>92.1</v>
      </c>
      <c r="K23" s="5" t="s">
        <v>187</v>
      </c>
      <c r="L23" s="5">
        <v>153</v>
      </c>
      <c r="M23" s="5" t="s">
        <v>184</v>
      </c>
      <c r="N23" s="5">
        <v>77.900000000000006</v>
      </c>
      <c r="O23" s="5" t="s">
        <v>187</v>
      </c>
      <c r="P23">
        <v>5.79</v>
      </c>
      <c r="Q23" t="s">
        <v>1</v>
      </c>
      <c r="R23">
        <v>6.47</v>
      </c>
      <c r="S23" s="5" t="s">
        <v>1</v>
      </c>
      <c r="T23">
        <v>5.26</v>
      </c>
      <c r="U23" s="5" t="s">
        <v>1</v>
      </c>
    </row>
    <row r="24" spans="1:21" x14ac:dyDescent="0.3">
      <c r="A24" t="s">
        <v>23</v>
      </c>
      <c r="B24" s="5">
        <v>1.07</v>
      </c>
      <c r="C24" s="5" t="s">
        <v>1</v>
      </c>
      <c r="D24">
        <v>1.86</v>
      </c>
      <c r="E24" t="s">
        <v>1</v>
      </c>
      <c r="F24">
        <v>38.5</v>
      </c>
      <c r="G24" t="s">
        <v>187</v>
      </c>
      <c r="H24">
        <v>27</v>
      </c>
      <c r="I24" t="s">
        <v>185</v>
      </c>
      <c r="J24">
        <v>27</v>
      </c>
      <c r="K24" t="s">
        <v>185</v>
      </c>
      <c r="L24">
        <v>53.7</v>
      </c>
      <c r="M24" t="s">
        <v>187</v>
      </c>
      <c r="N24">
        <v>21.6</v>
      </c>
      <c r="O24" t="s">
        <v>1</v>
      </c>
      <c r="P24">
        <v>4.7</v>
      </c>
      <c r="Q24" t="s">
        <v>185</v>
      </c>
      <c r="R24">
        <v>4.9000000000000004</v>
      </c>
      <c r="S24" s="5" t="s">
        <v>185</v>
      </c>
      <c r="T24">
        <v>4.5999999999999996</v>
      </c>
      <c r="U24" s="5" t="s">
        <v>185</v>
      </c>
    </row>
    <row r="25" spans="1:21" x14ac:dyDescent="0.3">
      <c r="A25" t="s">
        <v>24</v>
      </c>
      <c r="B25" s="5">
        <v>1.1599999999999999</v>
      </c>
      <c r="C25" s="5" t="s">
        <v>185</v>
      </c>
      <c r="D25">
        <v>1.81</v>
      </c>
      <c r="E25" t="s">
        <v>1</v>
      </c>
      <c r="F25">
        <v>36</v>
      </c>
      <c r="G25" t="s">
        <v>185</v>
      </c>
      <c r="H25">
        <v>28</v>
      </c>
      <c r="I25" t="s">
        <v>185</v>
      </c>
      <c r="J25">
        <v>23</v>
      </c>
      <c r="K25" t="s">
        <v>185</v>
      </c>
      <c r="L25">
        <v>52.8</v>
      </c>
      <c r="M25" t="s">
        <v>187</v>
      </c>
      <c r="N25">
        <v>17.2</v>
      </c>
      <c r="O25" t="s">
        <v>1</v>
      </c>
      <c r="P25">
        <v>4.2</v>
      </c>
      <c r="Q25" t="s">
        <v>185</v>
      </c>
      <c r="R25">
        <v>4.5999999999999996</v>
      </c>
      <c r="S25" s="5" t="s">
        <v>185</v>
      </c>
      <c r="T25">
        <v>4</v>
      </c>
      <c r="U25" s="5" t="s">
        <v>185</v>
      </c>
    </row>
    <row r="26" spans="1:21" x14ac:dyDescent="0.3">
      <c r="A26" t="s">
        <v>25</v>
      </c>
      <c r="B26" s="5">
        <v>2</v>
      </c>
      <c r="C26" s="5" t="s">
        <v>185</v>
      </c>
      <c r="D26">
        <v>3.3</v>
      </c>
      <c r="E26" t="s">
        <v>185</v>
      </c>
      <c r="F26">
        <v>72.599999999999994</v>
      </c>
      <c r="G26" t="s">
        <v>187</v>
      </c>
      <c r="H26">
        <v>57</v>
      </c>
      <c r="I26" t="s">
        <v>185</v>
      </c>
      <c r="J26">
        <v>56.1</v>
      </c>
      <c r="K26" t="s">
        <v>187</v>
      </c>
      <c r="L26">
        <v>104</v>
      </c>
      <c r="M26" t="s">
        <v>187</v>
      </c>
      <c r="N26">
        <v>33</v>
      </c>
      <c r="O26" t="s">
        <v>185</v>
      </c>
      <c r="P26">
        <v>9.4</v>
      </c>
      <c r="Q26" t="s">
        <v>185</v>
      </c>
      <c r="R26">
        <v>9.9</v>
      </c>
      <c r="S26" s="5" t="s">
        <v>185</v>
      </c>
      <c r="T26">
        <v>9.1999999999999993</v>
      </c>
      <c r="U26" s="5" t="s">
        <v>185</v>
      </c>
    </row>
    <row r="27" spans="1:21" x14ac:dyDescent="0.3">
      <c r="A27" t="s">
        <v>26</v>
      </c>
      <c r="B27" s="5">
        <v>0.22</v>
      </c>
      <c r="C27" s="5" t="s">
        <v>185</v>
      </c>
      <c r="D27">
        <v>0.33</v>
      </c>
      <c r="E27" t="s">
        <v>185</v>
      </c>
      <c r="F27">
        <v>9.9700000000000006</v>
      </c>
      <c r="G27" t="s">
        <v>1</v>
      </c>
      <c r="H27">
        <v>7.7</v>
      </c>
      <c r="I27" t="s">
        <v>1</v>
      </c>
      <c r="J27">
        <v>6.1</v>
      </c>
      <c r="K27" t="s">
        <v>185</v>
      </c>
      <c r="L27">
        <v>9.44</v>
      </c>
      <c r="M27" t="s">
        <v>1</v>
      </c>
      <c r="N27">
        <v>4.71</v>
      </c>
      <c r="O27" t="s">
        <v>1</v>
      </c>
      <c r="P27">
        <v>1.3</v>
      </c>
      <c r="Q27" t="s">
        <v>185</v>
      </c>
      <c r="R27">
        <v>1.7</v>
      </c>
      <c r="S27" s="5" t="s">
        <v>185</v>
      </c>
      <c r="T27">
        <v>1.37</v>
      </c>
      <c r="U27" s="5" t="s">
        <v>1</v>
      </c>
    </row>
    <row r="28" spans="1:21" x14ac:dyDescent="0.3">
      <c r="A28" t="s">
        <v>27</v>
      </c>
      <c r="B28" s="5">
        <v>7.44</v>
      </c>
      <c r="C28" s="5" t="s">
        <v>187</v>
      </c>
      <c r="D28">
        <v>12.3</v>
      </c>
      <c r="E28" t="s">
        <v>187</v>
      </c>
      <c r="F28">
        <v>86.5</v>
      </c>
      <c r="G28" t="s">
        <v>187</v>
      </c>
      <c r="H28">
        <v>89.4</v>
      </c>
      <c r="I28" t="s">
        <v>187</v>
      </c>
      <c r="J28">
        <v>69.099999999999994</v>
      </c>
      <c r="K28" t="s">
        <v>187</v>
      </c>
      <c r="L28">
        <v>156</v>
      </c>
      <c r="M28" t="s">
        <v>187</v>
      </c>
      <c r="N28">
        <v>56.1</v>
      </c>
      <c r="O28" t="s">
        <v>187</v>
      </c>
      <c r="P28">
        <v>15.2</v>
      </c>
      <c r="Q28" t="s">
        <v>1</v>
      </c>
      <c r="R28">
        <v>17.100000000000001</v>
      </c>
      <c r="S28" s="5" t="s">
        <v>1</v>
      </c>
      <c r="T28">
        <v>14.6</v>
      </c>
      <c r="U28" s="5" t="s">
        <v>1</v>
      </c>
    </row>
    <row r="29" spans="1:21" x14ac:dyDescent="0.3">
      <c r="A29" t="s">
        <v>28</v>
      </c>
      <c r="B29" s="5">
        <v>2.19</v>
      </c>
      <c r="C29" s="5" t="s">
        <v>1</v>
      </c>
      <c r="D29">
        <v>4.32</v>
      </c>
      <c r="E29" t="s">
        <v>187</v>
      </c>
      <c r="F29">
        <v>54.1</v>
      </c>
      <c r="G29" t="s">
        <v>187</v>
      </c>
      <c r="H29">
        <v>45.6</v>
      </c>
      <c r="I29" t="s">
        <v>187</v>
      </c>
      <c r="J29">
        <v>41.7</v>
      </c>
      <c r="K29" t="s">
        <v>187</v>
      </c>
      <c r="L29">
        <v>83.4</v>
      </c>
      <c r="M29" t="s">
        <v>187</v>
      </c>
      <c r="N29">
        <v>32.799999999999997</v>
      </c>
      <c r="O29" t="s">
        <v>187</v>
      </c>
      <c r="P29">
        <v>7.81</v>
      </c>
      <c r="Q29" t="s">
        <v>1</v>
      </c>
      <c r="R29">
        <v>8.41</v>
      </c>
      <c r="S29" s="5" t="s">
        <v>1</v>
      </c>
      <c r="T29">
        <v>7.58</v>
      </c>
      <c r="U29" s="5" t="s">
        <v>1</v>
      </c>
    </row>
    <row r="30" spans="1:21" x14ac:dyDescent="0.3">
      <c r="A30" t="s">
        <v>29</v>
      </c>
      <c r="B30" s="5">
        <v>2.35</v>
      </c>
      <c r="C30" s="5" t="s">
        <v>1</v>
      </c>
      <c r="D30">
        <v>3.96</v>
      </c>
      <c r="E30" t="s">
        <v>187</v>
      </c>
      <c r="F30">
        <v>33</v>
      </c>
      <c r="G30" t="s">
        <v>185</v>
      </c>
      <c r="H30">
        <v>31.7</v>
      </c>
      <c r="I30" t="s">
        <v>187</v>
      </c>
      <c r="J30">
        <v>27.7</v>
      </c>
      <c r="K30" t="s">
        <v>187</v>
      </c>
      <c r="L30">
        <v>54.2</v>
      </c>
      <c r="M30" t="s">
        <v>187</v>
      </c>
      <c r="N30">
        <v>22.1</v>
      </c>
      <c r="O30" t="s">
        <v>1</v>
      </c>
      <c r="P30">
        <v>4.7699999999999996</v>
      </c>
      <c r="Q30" t="s">
        <v>1</v>
      </c>
      <c r="R30">
        <v>5.41</v>
      </c>
      <c r="S30" s="5" t="s">
        <v>1</v>
      </c>
      <c r="T30">
        <v>5.0599999999999996</v>
      </c>
      <c r="U30" s="5" t="s">
        <v>1</v>
      </c>
    </row>
    <row r="31" spans="1:21" x14ac:dyDescent="0.3">
      <c r="A31" t="s">
        <v>30</v>
      </c>
      <c r="B31" s="5">
        <v>6.3E-2</v>
      </c>
      <c r="C31" s="5" t="s">
        <v>1</v>
      </c>
      <c r="D31">
        <v>5.8000000000000003E-2</v>
      </c>
      <c r="E31" t="s">
        <v>1</v>
      </c>
      <c r="F31">
        <v>1.02</v>
      </c>
      <c r="G31" t="s">
        <v>1</v>
      </c>
      <c r="H31">
        <v>0.5</v>
      </c>
      <c r="I31" t="s">
        <v>1</v>
      </c>
      <c r="J31">
        <v>0.5</v>
      </c>
      <c r="K31" t="s">
        <v>1</v>
      </c>
      <c r="L31">
        <v>0.72</v>
      </c>
      <c r="M31" t="s">
        <v>185</v>
      </c>
      <c r="N31">
        <v>0.5</v>
      </c>
      <c r="O31" t="s">
        <v>1</v>
      </c>
      <c r="P31">
        <v>0.5</v>
      </c>
      <c r="Q31" t="s">
        <v>1</v>
      </c>
      <c r="R31">
        <v>0.5</v>
      </c>
      <c r="S31" s="5" t="s">
        <v>1</v>
      </c>
      <c r="T31">
        <v>0.5</v>
      </c>
      <c r="U31" s="5" t="s">
        <v>1</v>
      </c>
    </row>
    <row r="32" spans="1:21" x14ac:dyDescent="0.3">
      <c r="A32" t="s">
        <v>31</v>
      </c>
      <c r="B32" s="5">
        <v>4.3299999999999998E-2</v>
      </c>
      <c r="C32" s="5" t="s">
        <v>2</v>
      </c>
      <c r="D32">
        <v>6.4000000000000001E-2</v>
      </c>
      <c r="E32" t="s">
        <v>1</v>
      </c>
      <c r="F32">
        <v>2.27</v>
      </c>
      <c r="G32" t="s">
        <v>1</v>
      </c>
      <c r="H32">
        <v>1.1599999999999999</v>
      </c>
      <c r="I32" t="s">
        <v>1</v>
      </c>
      <c r="J32">
        <v>1.2</v>
      </c>
      <c r="K32" t="s">
        <v>185</v>
      </c>
      <c r="L32">
        <v>2.2999999999999998</v>
      </c>
      <c r="M32" t="s">
        <v>185</v>
      </c>
      <c r="N32">
        <v>0.97</v>
      </c>
      <c r="O32" t="s">
        <v>185</v>
      </c>
      <c r="P32">
        <v>0.5</v>
      </c>
      <c r="Q32" t="s">
        <v>1</v>
      </c>
      <c r="R32">
        <v>0.5</v>
      </c>
      <c r="S32" s="5" t="s">
        <v>1</v>
      </c>
      <c r="T32">
        <v>0.5</v>
      </c>
      <c r="U32" s="5" t="s">
        <v>1</v>
      </c>
    </row>
    <row r="33" spans="1:21" x14ac:dyDescent="0.3">
      <c r="A33" t="s">
        <v>32</v>
      </c>
      <c r="B33" s="5">
        <v>0.39300000000000002</v>
      </c>
      <c r="C33" s="5" t="s">
        <v>1</v>
      </c>
      <c r="D33">
        <v>0.60099999999999998</v>
      </c>
      <c r="E33" t="s">
        <v>1</v>
      </c>
      <c r="F33">
        <v>11.1</v>
      </c>
      <c r="G33" t="s">
        <v>1</v>
      </c>
      <c r="H33">
        <v>13.8</v>
      </c>
      <c r="I33" t="s">
        <v>1</v>
      </c>
      <c r="J33">
        <v>9.06</v>
      </c>
      <c r="K33" t="s">
        <v>1</v>
      </c>
      <c r="L33">
        <v>23.4</v>
      </c>
      <c r="M33" t="s">
        <v>2</v>
      </c>
      <c r="N33">
        <v>8.5500000000000007</v>
      </c>
      <c r="O33" t="s">
        <v>1</v>
      </c>
      <c r="P33">
        <v>1.08</v>
      </c>
      <c r="Q33" t="s">
        <v>1</v>
      </c>
      <c r="R33">
        <v>1.44</v>
      </c>
      <c r="S33" s="5" t="s">
        <v>1</v>
      </c>
      <c r="T33">
        <v>0.98</v>
      </c>
      <c r="U33" s="5" t="s">
        <v>185</v>
      </c>
    </row>
    <row r="34" spans="1:21" x14ac:dyDescent="0.3">
      <c r="A34" t="s">
        <v>33</v>
      </c>
      <c r="B34" s="5">
        <v>0.98</v>
      </c>
      <c r="C34" s="5" t="s">
        <v>1</v>
      </c>
      <c r="D34">
        <v>1.53</v>
      </c>
      <c r="E34" t="s">
        <v>1</v>
      </c>
      <c r="F34">
        <v>20.6</v>
      </c>
      <c r="G34" t="s">
        <v>1</v>
      </c>
      <c r="H34">
        <v>29.6</v>
      </c>
      <c r="I34" t="s">
        <v>187</v>
      </c>
      <c r="J34">
        <v>19.5</v>
      </c>
      <c r="K34" t="s">
        <v>1</v>
      </c>
      <c r="L34">
        <v>46.1</v>
      </c>
      <c r="N34">
        <v>17.600000000000001</v>
      </c>
      <c r="O34" t="s">
        <v>1</v>
      </c>
      <c r="P34">
        <v>2.76</v>
      </c>
      <c r="Q34" t="s">
        <v>1</v>
      </c>
      <c r="R34">
        <v>2.84</v>
      </c>
      <c r="S34" s="5" t="s">
        <v>1</v>
      </c>
      <c r="T34">
        <v>2.63</v>
      </c>
      <c r="U34" s="5" t="s">
        <v>1</v>
      </c>
    </row>
    <row r="35" spans="1:21" x14ac:dyDescent="0.3">
      <c r="A35" t="s">
        <v>34</v>
      </c>
      <c r="B35" s="5">
        <v>0.16700000000000001</v>
      </c>
      <c r="C35" s="5" t="s">
        <v>1</v>
      </c>
      <c r="D35">
        <v>0.25</v>
      </c>
      <c r="E35" t="s">
        <v>185</v>
      </c>
      <c r="F35">
        <v>5.8</v>
      </c>
      <c r="G35" t="s">
        <v>1</v>
      </c>
      <c r="H35">
        <v>5.43</v>
      </c>
      <c r="I35" t="s">
        <v>1</v>
      </c>
      <c r="J35">
        <v>3.5</v>
      </c>
      <c r="K35" t="s">
        <v>185</v>
      </c>
      <c r="L35">
        <v>8</v>
      </c>
      <c r="M35" t="s">
        <v>185</v>
      </c>
      <c r="N35">
        <v>2.5</v>
      </c>
      <c r="O35" t="s">
        <v>185</v>
      </c>
      <c r="P35">
        <v>0.65</v>
      </c>
      <c r="Q35" t="s">
        <v>185</v>
      </c>
      <c r="R35">
        <v>0.78600000000000003</v>
      </c>
      <c r="S35" s="5" t="s">
        <v>1</v>
      </c>
      <c r="T35">
        <v>0.53</v>
      </c>
      <c r="U35" s="5" t="s">
        <v>185</v>
      </c>
    </row>
    <row r="36" spans="1:21" x14ac:dyDescent="0.3">
      <c r="A36" t="s">
        <v>35</v>
      </c>
      <c r="B36" s="5">
        <v>5.75</v>
      </c>
      <c r="C36" s="5" t="s">
        <v>187</v>
      </c>
      <c r="D36">
        <v>9.27</v>
      </c>
      <c r="E36" t="s">
        <v>187</v>
      </c>
      <c r="F36">
        <v>71.2</v>
      </c>
      <c r="G36" t="s">
        <v>187</v>
      </c>
      <c r="H36">
        <v>75.099999999999994</v>
      </c>
      <c r="I36" t="s">
        <v>187</v>
      </c>
      <c r="J36">
        <v>59.7</v>
      </c>
      <c r="K36" t="s">
        <v>187</v>
      </c>
      <c r="L36">
        <v>131</v>
      </c>
      <c r="M36" t="s">
        <v>187</v>
      </c>
      <c r="N36">
        <v>48.4</v>
      </c>
      <c r="O36" t="s">
        <v>187</v>
      </c>
      <c r="P36">
        <v>14.1</v>
      </c>
      <c r="Q36" t="s">
        <v>1</v>
      </c>
      <c r="R36">
        <v>15</v>
      </c>
      <c r="S36" s="5" t="s">
        <v>1</v>
      </c>
      <c r="T36">
        <v>13.1</v>
      </c>
      <c r="U36" s="5" t="s">
        <v>1</v>
      </c>
    </row>
    <row r="37" spans="1:21" x14ac:dyDescent="0.3">
      <c r="A37" t="s">
        <v>36</v>
      </c>
      <c r="B37" s="5">
        <v>0.59</v>
      </c>
      <c r="C37" s="5" t="s">
        <v>185</v>
      </c>
      <c r="D37">
        <v>1.1000000000000001</v>
      </c>
      <c r="E37" t="s">
        <v>185</v>
      </c>
      <c r="F37">
        <v>18</v>
      </c>
      <c r="G37" t="s">
        <v>1</v>
      </c>
      <c r="H37">
        <v>15.9</v>
      </c>
      <c r="I37" t="s">
        <v>1</v>
      </c>
      <c r="J37">
        <v>11.4</v>
      </c>
      <c r="K37" t="s">
        <v>1</v>
      </c>
      <c r="L37">
        <v>24.8</v>
      </c>
      <c r="M37" t="s">
        <v>1</v>
      </c>
      <c r="N37">
        <v>7.6</v>
      </c>
      <c r="O37" t="s">
        <v>185</v>
      </c>
      <c r="P37">
        <v>2.2000000000000002</v>
      </c>
      <c r="Q37" t="s">
        <v>185</v>
      </c>
      <c r="R37">
        <v>2.6</v>
      </c>
      <c r="S37" s="5" t="s">
        <v>185</v>
      </c>
      <c r="T37">
        <v>2.2000000000000002</v>
      </c>
      <c r="U37" s="5" t="s">
        <v>185</v>
      </c>
    </row>
    <row r="38" spans="1:21" x14ac:dyDescent="0.3">
      <c r="A38" t="s">
        <v>37</v>
      </c>
      <c r="B38" s="5">
        <v>6.4000000000000001E-2</v>
      </c>
      <c r="C38" s="5" t="s">
        <v>1</v>
      </c>
      <c r="D38">
        <v>5.8999999999999997E-2</v>
      </c>
      <c r="E38" t="s">
        <v>1</v>
      </c>
      <c r="F38">
        <v>0.5</v>
      </c>
      <c r="G38" t="s">
        <v>1</v>
      </c>
      <c r="H38">
        <v>0.5</v>
      </c>
      <c r="I38" t="s">
        <v>1</v>
      </c>
      <c r="J38">
        <v>0.5</v>
      </c>
      <c r="K38" t="s">
        <v>1</v>
      </c>
      <c r="L38">
        <v>0.73</v>
      </c>
      <c r="M38" t="s">
        <v>185</v>
      </c>
      <c r="N38">
        <v>0.5</v>
      </c>
      <c r="O38" t="s">
        <v>1</v>
      </c>
      <c r="P38">
        <v>0.5</v>
      </c>
      <c r="Q38" t="s">
        <v>1</v>
      </c>
      <c r="R38">
        <v>0.5</v>
      </c>
      <c r="S38" s="5" t="s">
        <v>1</v>
      </c>
      <c r="T38">
        <v>0.5</v>
      </c>
      <c r="U38" s="5" t="s">
        <v>1</v>
      </c>
    </row>
    <row r="39" spans="1:21" x14ac:dyDescent="0.3">
      <c r="A39" t="s">
        <v>38</v>
      </c>
      <c r="B39" s="5">
        <v>0.32</v>
      </c>
      <c r="C39" s="5" t="s">
        <v>185</v>
      </c>
      <c r="D39">
        <v>0.51600000000000001</v>
      </c>
      <c r="E39" t="s">
        <v>1</v>
      </c>
      <c r="F39">
        <v>8.3800000000000008</v>
      </c>
      <c r="G39" t="s">
        <v>1</v>
      </c>
      <c r="H39">
        <v>3.86</v>
      </c>
      <c r="I39" t="s">
        <v>1</v>
      </c>
      <c r="J39">
        <v>2.4</v>
      </c>
      <c r="K39" t="s">
        <v>185</v>
      </c>
      <c r="L39">
        <v>6.23</v>
      </c>
      <c r="M39" t="s">
        <v>1</v>
      </c>
      <c r="N39">
        <v>2.2000000000000002</v>
      </c>
      <c r="O39" t="s">
        <v>185</v>
      </c>
      <c r="P39">
        <v>0.88800000000000001</v>
      </c>
      <c r="Q39" t="s">
        <v>2</v>
      </c>
      <c r="R39">
        <v>1.1000000000000001</v>
      </c>
      <c r="S39" s="5" t="s">
        <v>2</v>
      </c>
      <c r="T39">
        <v>0.90900000000000003</v>
      </c>
      <c r="U39" s="5" t="s">
        <v>2</v>
      </c>
    </row>
    <row r="40" spans="1:21" x14ac:dyDescent="0.3">
      <c r="A40" t="s">
        <v>39</v>
      </c>
      <c r="B40" s="5">
        <v>0.06</v>
      </c>
      <c r="C40" s="5" t="s">
        <v>1</v>
      </c>
      <c r="D40">
        <v>0.11</v>
      </c>
      <c r="E40" t="s">
        <v>186</v>
      </c>
      <c r="F40">
        <v>0.5</v>
      </c>
      <c r="G40" t="s">
        <v>1</v>
      </c>
      <c r="H40">
        <v>0.5</v>
      </c>
      <c r="I40" t="s">
        <v>1</v>
      </c>
      <c r="J40">
        <v>0.5</v>
      </c>
      <c r="K40" t="s">
        <v>1</v>
      </c>
      <c r="L40">
        <v>0.69</v>
      </c>
      <c r="M40" t="s">
        <v>1</v>
      </c>
      <c r="N40">
        <v>0.5</v>
      </c>
      <c r="O40" t="s">
        <v>1</v>
      </c>
      <c r="P40">
        <v>0.5</v>
      </c>
      <c r="Q40" t="s">
        <v>1</v>
      </c>
      <c r="R40">
        <v>0.5</v>
      </c>
      <c r="S40" s="5" t="s">
        <v>1</v>
      </c>
      <c r="T40">
        <v>0.5</v>
      </c>
      <c r="U40" s="5" t="s">
        <v>1</v>
      </c>
    </row>
    <row r="41" spans="1:21" x14ac:dyDescent="0.3">
      <c r="A41" t="s">
        <v>40</v>
      </c>
      <c r="B41" s="5">
        <v>4.59</v>
      </c>
      <c r="C41" s="5" t="s">
        <v>187</v>
      </c>
      <c r="D41">
        <v>6.63</v>
      </c>
      <c r="E41" t="s">
        <v>187</v>
      </c>
      <c r="F41">
        <v>12.8</v>
      </c>
      <c r="G41" t="s">
        <v>1</v>
      </c>
      <c r="H41">
        <v>18.399999999999999</v>
      </c>
      <c r="I41" t="s">
        <v>1</v>
      </c>
      <c r="J41">
        <v>13.4</v>
      </c>
      <c r="K41" t="s">
        <v>1</v>
      </c>
      <c r="L41">
        <v>28.6</v>
      </c>
      <c r="M41" t="s">
        <v>187</v>
      </c>
      <c r="N41">
        <v>11.8</v>
      </c>
      <c r="O41" t="s">
        <v>1</v>
      </c>
      <c r="P41">
        <v>2.9</v>
      </c>
      <c r="Q41" t="s">
        <v>1</v>
      </c>
      <c r="R41">
        <v>3.34</v>
      </c>
      <c r="S41" s="5" t="s">
        <v>1</v>
      </c>
      <c r="T41">
        <v>2.8</v>
      </c>
      <c r="U41" s="5" t="s">
        <v>185</v>
      </c>
    </row>
    <row r="42" spans="1:21" x14ac:dyDescent="0.3">
      <c r="A42" t="s">
        <v>41</v>
      </c>
      <c r="B42" s="5">
        <v>0.316</v>
      </c>
      <c r="C42" s="5" t="s">
        <v>2</v>
      </c>
      <c r="D42">
        <v>0.47399999999999998</v>
      </c>
      <c r="E42" t="s">
        <v>2</v>
      </c>
      <c r="F42">
        <v>0.74</v>
      </c>
      <c r="G42" t="s">
        <v>2</v>
      </c>
      <c r="H42">
        <v>0.5</v>
      </c>
      <c r="I42" t="s">
        <v>1</v>
      </c>
      <c r="J42">
        <v>0.5</v>
      </c>
      <c r="K42" t="s">
        <v>1</v>
      </c>
      <c r="L42">
        <v>0.65</v>
      </c>
      <c r="M42" t="s">
        <v>1</v>
      </c>
      <c r="N42">
        <v>0.5</v>
      </c>
      <c r="O42" t="s">
        <v>1</v>
      </c>
      <c r="P42">
        <v>0.5</v>
      </c>
      <c r="Q42" t="s">
        <v>1</v>
      </c>
      <c r="R42">
        <v>0.5</v>
      </c>
      <c r="S42" s="5" t="s">
        <v>1</v>
      </c>
      <c r="T42">
        <v>0.5</v>
      </c>
      <c r="U42" s="5" t="s">
        <v>1</v>
      </c>
    </row>
    <row r="43" spans="1:21" x14ac:dyDescent="0.3">
      <c r="A43" t="s">
        <v>42</v>
      </c>
      <c r="B43" s="5">
        <v>0.11799999999999999</v>
      </c>
      <c r="C43" s="5" t="s">
        <v>2</v>
      </c>
      <c r="D43">
        <v>0.19</v>
      </c>
      <c r="E43" t="s">
        <v>2</v>
      </c>
      <c r="F43">
        <v>0.5</v>
      </c>
      <c r="G43" t="s">
        <v>1</v>
      </c>
      <c r="H43">
        <v>0.5</v>
      </c>
      <c r="I43" t="s">
        <v>1</v>
      </c>
      <c r="J43">
        <v>0.5</v>
      </c>
      <c r="K43" t="s">
        <v>1</v>
      </c>
      <c r="L43">
        <v>0.75</v>
      </c>
      <c r="M43" t="s">
        <v>1</v>
      </c>
      <c r="N43">
        <v>0.5</v>
      </c>
      <c r="O43" t="s">
        <v>1</v>
      </c>
      <c r="P43">
        <v>0.5</v>
      </c>
      <c r="Q43" t="s">
        <v>1</v>
      </c>
      <c r="R43">
        <v>0.5</v>
      </c>
      <c r="S43" s="5" t="s">
        <v>1</v>
      </c>
      <c r="T43">
        <v>0.5</v>
      </c>
      <c r="U43" s="5" t="s">
        <v>1</v>
      </c>
    </row>
    <row r="44" spans="1:21" x14ac:dyDescent="0.3">
      <c r="A44" t="s">
        <v>43</v>
      </c>
      <c r="B44" s="5">
        <v>1.9</v>
      </c>
      <c r="C44" s="5" t="s">
        <v>185</v>
      </c>
      <c r="D44">
        <v>4.08</v>
      </c>
      <c r="E44" t="s">
        <v>187</v>
      </c>
      <c r="F44">
        <v>17.5</v>
      </c>
      <c r="G44" t="s">
        <v>1</v>
      </c>
      <c r="H44">
        <v>30.5</v>
      </c>
      <c r="I44" t="s">
        <v>187</v>
      </c>
      <c r="J44">
        <v>23.8</v>
      </c>
      <c r="K44" t="s">
        <v>1</v>
      </c>
      <c r="L44">
        <v>51</v>
      </c>
      <c r="M44" t="s">
        <v>187</v>
      </c>
      <c r="N44">
        <v>16</v>
      </c>
      <c r="O44" t="s">
        <v>185</v>
      </c>
      <c r="P44">
        <v>3.72</v>
      </c>
      <c r="Q44" t="s">
        <v>1</v>
      </c>
      <c r="R44">
        <v>3.99</v>
      </c>
      <c r="S44" s="5" t="s">
        <v>1</v>
      </c>
      <c r="T44">
        <v>3.67</v>
      </c>
      <c r="U44" s="5" t="s">
        <v>1</v>
      </c>
    </row>
    <row r="45" spans="1:21" x14ac:dyDescent="0.3">
      <c r="A45" t="s">
        <v>44</v>
      </c>
      <c r="B45" s="5">
        <v>1.2</v>
      </c>
      <c r="C45" s="5" t="s">
        <v>1</v>
      </c>
      <c r="D45">
        <v>2.2200000000000002</v>
      </c>
      <c r="E45" t="s">
        <v>1</v>
      </c>
      <c r="F45">
        <v>6.5</v>
      </c>
      <c r="G45" t="s">
        <v>185</v>
      </c>
      <c r="H45">
        <v>11</v>
      </c>
      <c r="I45" t="s">
        <v>185</v>
      </c>
      <c r="J45">
        <v>10.4</v>
      </c>
      <c r="K45" t="s">
        <v>1</v>
      </c>
      <c r="L45">
        <v>22.7</v>
      </c>
      <c r="M45" t="s">
        <v>1</v>
      </c>
      <c r="N45">
        <v>5.6</v>
      </c>
      <c r="O45" t="s">
        <v>185</v>
      </c>
      <c r="P45">
        <v>1.6</v>
      </c>
      <c r="Q45" t="s">
        <v>185</v>
      </c>
      <c r="R45">
        <v>2.13</v>
      </c>
      <c r="S45" s="5" t="s">
        <v>1</v>
      </c>
      <c r="T45">
        <v>1.4</v>
      </c>
      <c r="U45" s="5" t="s">
        <v>185</v>
      </c>
    </row>
    <row r="46" spans="1:21" x14ac:dyDescent="0.3">
      <c r="A46" t="s">
        <v>45</v>
      </c>
      <c r="B46" s="5">
        <v>0.17100000000000001</v>
      </c>
      <c r="C46" s="5" t="s">
        <v>2</v>
      </c>
      <c r="D46">
        <v>0.34599999999999997</v>
      </c>
      <c r="E46" t="s">
        <v>2</v>
      </c>
      <c r="F46">
        <v>1.55</v>
      </c>
      <c r="G46" t="s">
        <v>2</v>
      </c>
      <c r="H46">
        <v>2.5099999999999998</v>
      </c>
      <c r="I46" t="s">
        <v>2</v>
      </c>
      <c r="J46">
        <v>1.1000000000000001</v>
      </c>
      <c r="K46" t="s">
        <v>186</v>
      </c>
      <c r="L46">
        <v>3.6</v>
      </c>
      <c r="M46" t="s">
        <v>186</v>
      </c>
      <c r="N46">
        <v>1.6</v>
      </c>
      <c r="O46" t="s">
        <v>1</v>
      </c>
      <c r="P46">
        <v>0.5</v>
      </c>
      <c r="Q46" t="s">
        <v>1</v>
      </c>
      <c r="R46">
        <v>0.5</v>
      </c>
      <c r="S46" s="5" t="s">
        <v>1</v>
      </c>
      <c r="T46">
        <v>0.5</v>
      </c>
      <c r="U46" s="5" t="s">
        <v>1</v>
      </c>
    </row>
    <row r="47" spans="1:21" x14ac:dyDescent="0.3">
      <c r="A47" t="s">
        <v>46</v>
      </c>
      <c r="B47" s="5">
        <v>6.68</v>
      </c>
      <c r="C47" s="5" t="s">
        <v>187</v>
      </c>
      <c r="D47">
        <v>11</v>
      </c>
      <c r="E47" t="s">
        <v>187</v>
      </c>
      <c r="F47">
        <v>110</v>
      </c>
      <c r="G47" t="s">
        <v>185</v>
      </c>
      <c r="H47">
        <v>160</v>
      </c>
      <c r="I47" t="s">
        <v>187</v>
      </c>
      <c r="J47">
        <v>91.2</v>
      </c>
      <c r="K47" t="s">
        <v>187</v>
      </c>
      <c r="L47">
        <v>190</v>
      </c>
      <c r="M47" t="s">
        <v>187</v>
      </c>
      <c r="N47">
        <v>64.900000000000006</v>
      </c>
      <c r="O47" t="s">
        <v>187</v>
      </c>
      <c r="P47">
        <v>13.7</v>
      </c>
      <c r="Q47" t="s">
        <v>1</v>
      </c>
      <c r="R47">
        <v>15.2</v>
      </c>
      <c r="S47" s="5" t="s">
        <v>1</v>
      </c>
      <c r="T47">
        <v>15.7</v>
      </c>
      <c r="U47" s="5" t="s">
        <v>1</v>
      </c>
    </row>
    <row r="48" spans="1:21" x14ac:dyDescent="0.3">
      <c r="A48" t="s">
        <v>47</v>
      </c>
      <c r="B48" s="5">
        <v>0.86599999999999999</v>
      </c>
      <c r="C48" s="5" t="s">
        <v>1</v>
      </c>
      <c r="D48">
        <v>1.47</v>
      </c>
      <c r="E48" t="s">
        <v>1</v>
      </c>
      <c r="F48">
        <v>42.6</v>
      </c>
      <c r="G48" t="s">
        <v>187</v>
      </c>
      <c r="H48">
        <v>50.4</v>
      </c>
      <c r="I48" t="s">
        <v>187</v>
      </c>
      <c r="J48">
        <v>21.5</v>
      </c>
      <c r="K48" t="s">
        <v>1</v>
      </c>
      <c r="L48">
        <v>43.5</v>
      </c>
      <c r="M48" t="s">
        <v>187</v>
      </c>
      <c r="N48">
        <v>16.5</v>
      </c>
      <c r="O48" t="s">
        <v>1</v>
      </c>
      <c r="P48">
        <v>3.32</v>
      </c>
      <c r="Q48" t="s">
        <v>1</v>
      </c>
      <c r="R48">
        <v>3.55</v>
      </c>
      <c r="S48" s="5" t="s">
        <v>1</v>
      </c>
      <c r="T48">
        <v>3.97</v>
      </c>
      <c r="U48" s="5" t="s">
        <v>1</v>
      </c>
    </row>
    <row r="49" spans="1:21" x14ac:dyDescent="0.3">
      <c r="A49" t="s">
        <v>48</v>
      </c>
      <c r="B49" s="5">
        <v>0.2</v>
      </c>
      <c r="C49" s="5" t="s">
        <v>1</v>
      </c>
      <c r="D49">
        <v>0.37</v>
      </c>
      <c r="E49" t="s">
        <v>185</v>
      </c>
      <c r="F49">
        <v>3.19</v>
      </c>
      <c r="G49" t="s">
        <v>1</v>
      </c>
      <c r="H49">
        <v>3.85</v>
      </c>
      <c r="I49" t="s">
        <v>1</v>
      </c>
      <c r="J49">
        <v>2.9</v>
      </c>
      <c r="K49" t="s">
        <v>185</v>
      </c>
      <c r="L49">
        <v>8.49</v>
      </c>
      <c r="M49" t="s">
        <v>1</v>
      </c>
      <c r="N49">
        <v>1.7</v>
      </c>
      <c r="O49" t="s">
        <v>1</v>
      </c>
      <c r="P49">
        <v>0.64900000000000002</v>
      </c>
      <c r="Q49" t="s">
        <v>2</v>
      </c>
      <c r="R49">
        <v>0.61599999999999999</v>
      </c>
      <c r="S49" s="5" t="s">
        <v>2</v>
      </c>
      <c r="T49">
        <v>0.5</v>
      </c>
      <c r="U49" s="5" t="s">
        <v>1</v>
      </c>
    </row>
    <row r="50" spans="1:21" x14ac:dyDescent="0.3">
      <c r="A50" t="s">
        <v>49</v>
      </c>
      <c r="B50" s="5">
        <v>0.79400000000000004</v>
      </c>
      <c r="C50" s="5" t="s">
        <v>1</v>
      </c>
      <c r="D50">
        <v>1.59</v>
      </c>
      <c r="E50" t="s">
        <v>2</v>
      </c>
      <c r="F50">
        <v>6.5</v>
      </c>
      <c r="G50" t="s">
        <v>185</v>
      </c>
      <c r="H50">
        <v>9.6</v>
      </c>
      <c r="I50" t="s">
        <v>185</v>
      </c>
      <c r="J50">
        <v>9.5500000000000007</v>
      </c>
      <c r="K50" t="s">
        <v>1</v>
      </c>
      <c r="L50">
        <v>19.2</v>
      </c>
      <c r="M50" t="s">
        <v>1</v>
      </c>
      <c r="N50">
        <v>6.21</v>
      </c>
      <c r="O50" t="s">
        <v>1</v>
      </c>
      <c r="P50">
        <v>1.93</v>
      </c>
      <c r="Q50" t="s">
        <v>1</v>
      </c>
      <c r="R50">
        <v>1.9</v>
      </c>
      <c r="S50" s="5" t="s">
        <v>1</v>
      </c>
      <c r="T50">
        <v>1.76</v>
      </c>
      <c r="U50" s="5" t="s">
        <v>1</v>
      </c>
    </row>
    <row r="51" spans="1:21" x14ac:dyDescent="0.3">
      <c r="A51" t="s">
        <v>50</v>
      </c>
      <c r="B51" s="5">
        <v>3.43</v>
      </c>
      <c r="C51" s="5" t="s">
        <v>1</v>
      </c>
      <c r="D51">
        <v>6.1</v>
      </c>
      <c r="E51" t="s">
        <v>184</v>
      </c>
      <c r="F51">
        <v>18.600000000000001</v>
      </c>
      <c r="G51" t="s">
        <v>1</v>
      </c>
      <c r="H51">
        <v>29</v>
      </c>
      <c r="I51" t="s">
        <v>185</v>
      </c>
      <c r="J51">
        <v>25</v>
      </c>
      <c r="K51" t="s">
        <v>1</v>
      </c>
      <c r="L51">
        <v>58.2</v>
      </c>
      <c r="M51" t="s">
        <v>187</v>
      </c>
      <c r="N51">
        <v>16.899999999999999</v>
      </c>
      <c r="O51" t="s">
        <v>1</v>
      </c>
      <c r="P51">
        <v>4</v>
      </c>
      <c r="Q51" t="s">
        <v>185</v>
      </c>
      <c r="R51">
        <v>4.82</v>
      </c>
      <c r="S51" s="5" t="s">
        <v>1</v>
      </c>
      <c r="T51">
        <v>3.8</v>
      </c>
      <c r="U51" s="5" t="s">
        <v>185</v>
      </c>
    </row>
    <row r="52" spans="1:21" x14ac:dyDescent="0.3">
      <c r="A52" t="s">
        <v>51</v>
      </c>
      <c r="B52" s="5">
        <v>0.45</v>
      </c>
      <c r="C52" s="5" t="s">
        <v>1</v>
      </c>
      <c r="D52">
        <v>0.88400000000000001</v>
      </c>
      <c r="E52" t="s">
        <v>1</v>
      </c>
      <c r="F52">
        <v>5</v>
      </c>
      <c r="G52" t="s">
        <v>185</v>
      </c>
      <c r="H52">
        <v>7.76</v>
      </c>
      <c r="I52" t="s">
        <v>1</v>
      </c>
      <c r="J52">
        <v>6.46</v>
      </c>
      <c r="K52" t="s">
        <v>1</v>
      </c>
      <c r="L52">
        <v>14.6</v>
      </c>
      <c r="M52" t="s">
        <v>1</v>
      </c>
      <c r="N52">
        <v>4.3099999999999996</v>
      </c>
      <c r="O52" t="s">
        <v>1</v>
      </c>
      <c r="P52">
        <v>1.1000000000000001</v>
      </c>
      <c r="Q52" t="s">
        <v>185</v>
      </c>
      <c r="R52">
        <v>1.3</v>
      </c>
      <c r="S52" s="5" t="s">
        <v>185</v>
      </c>
      <c r="T52">
        <v>1.46</v>
      </c>
      <c r="U52" s="5" t="s">
        <v>1</v>
      </c>
    </row>
    <row r="53" spans="1:21" x14ac:dyDescent="0.3">
      <c r="A53" t="s">
        <v>52</v>
      </c>
      <c r="B53" s="5">
        <v>8.85</v>
      </c>
      <c r="C53" s="5" t="s">
        <v>187</v>
      </c>
      <c r="D53">
        <v>14.6</v>
      </c>
      <c r="E53" t="s">
        <v>184</v>
      </c>
      <c r="F53">
        <v>50.4</v>
      </c>
      <c r="G53" t="s">
        <v>187</v>
      </c>
      <c r="H53">
        <v>70.3</v>
      </c>
      <c r="I53" t="s">
        <v>187</v>
      </c>
      <c r="J53">
        <v>62.2</v>
      </c>
      <c r="K53" t="s">
        <v>187</v>
      </c>
      <c r="L53">
        <v>131</v>
      </c>
      <c r="M53" t="s">
        <v>187</v>
      </c>
      <c r="N53">
        <v>36</v>
      </c>
      <c r="O53" t="s">
        <v>185</v>
      </c>
      <c r="P53">
        <v>12.5</v>
      </c>
      <c r="Q53" t="s">
        <v>1</v>
      </c>
      <c r="R53">
        <v>12.6</v>
      </c>
      <c r="S53" s="5" t="s">
        <v>1</v>
      </c>
      <c r="T53">
        <v>11.7</v>
      </c>
      <c r="U53" s="5" t="s">
        <v>1</v>
      </c>
    </row>
    <row r="54" spans="1:21" x14ac:dyDescent="0.3">
      <c r="A54" t="s">
        <v>53</v>
      </c>
      <c r="B54" s="5">
        <v>2.4E-2</v>
      </c>
      <c r="C54" s="5" t="s">
        <v>1</v>
      </c>
      <c r="D54">
        <v>2.5999999999999999E-2</v>
      </c>
      <c r="E54" t="s">
        <v>1</v>
      </c>
      <c r="F54">
        <v>0.5</v>
      </c>
      <c r="G54" t="s">
        <v>1</v>
      </c>
      <c r="H54">
        <v>0.5</v>
      </c>
      <c r="I54" t="s">
        <v>1</v>
      </c>
      <c r="J54">
        <v>0.5</v>
      </c>
      <c r="K54" t="s">
        <v>1</v>
      </c>
      <c r="L54">
        <v>0.56000000000000005</v>
      </c>
      <c r="M54" t="s">
        <v>1</v>
      </c>
      <c r="N54">
        <v>0.5</v>
      </c>
      <c r="O54" t="s">
        <v>1</v>
      </c>
      <c r="P54">
        <v>0.5</v>
      </c>
      <c r="Q54" t="s">
        <v>1</v>
      </c>
      <c r="R54">
        <v>0.5</v>
      </c>
      <c r="S54" s="5" t="s">
        <v>1</v>
      </c>
      <c r="T54">
        <v>0.5</v>
      </c>
      <c r="U54" s="5" t="s">
        <v>1</v>
      </c>
    </row>
    <row r="55" spans="1:21" x14ac:dyDescent="0.3">
      <c r="A55" t="s">
        <v>54</v>
      </c>
      <c r="B55" s="5">
        <v>9.7000000000000003E-2</v>
      </c>
      <c r="C55" s="5" t="s">
        <v>186</v>
      </c>
      <c r="D55">
        <v>0.252</v>
      </c>
      <c r="E55" t="s">
        <v>2</v>
      </c>
      <c r="F55">
        <v>0.57999999999999996</v>
      </c>
      <c r="G55" t="s">
        <v>1</v>
      </c>
      <c r="H55">
        <v>0.79</v>
      </c>
      <c r="I55" t="s">
        <v>1</v>
      </c>
      <c r="J55">
        <v>0.5</v>
      </c>
      <c r="K55" t="s">
        <v>1</v>
      </c>
      <c r="L55">
        <v>1.3</v>
      </c>
      <c r="M55" t="s">
        <v>1</v>
      </c>
      <c r="N55">
        <v>0.81</v>
      </c>
      <c r="O55" t="s">
        <v>186</v>
      </c>
      <c r="P55">
        <v>0.5</v>
      </c>
      <c r="Q55" t="s">
        <v>1</v>
      </c>
      <c r="R55">
        <v>0.5</v>
      </c>
      <c r="S55" s="5" t="s">
        <v>1</v>
      </c>
      <c r="T55">
        <v>0.5</v>
      </c>
      <c r="U55" s="5" t="s">
        <v>1</v>
      </c>
    </row>
    <row r="56" spans="1:21" x14ac:dyDescent="0.3">
      <c r="A56" t="s">
        <v>55</v>
      </c>
      <c r="B56" s="5">
        <v>3.46</v>
      </c>
      <c r="C56" s="5" t="s">
        <v>1</v>
      </c>
      <c r="D56">
        <v>5.56</v>
      </c>
      <c r="E56" t="s">
        <v>184</v>
      </c>
      <c r="F56">
        <v>7.84</v>
      </c>
      <c r="G56" t="s">
        <v>1</v>
      </c>
      <c r="H56">
        <v>13</v>
      </c>
      <c r="I56" t="s">
        <v>185</v>
      </c>
      <c r="J56">
        <v>10.3</v>
      </c>
      <c r="K56" t="s">
        <v>1</v>
      </c>
      <c r="L56">
        <v>25.6</v>
      </c>
      <c r="M56" t="s">
        <v>187</v>
      </c>
      <c r="N56">
        <v>5.9</v>
      </c>
      <c r="O56" t="s">
        <v>1</v>
      </c>
      <c r="P56">
        <v>2.2599999999999998</v>
      </c>
      <c r="Q56" t="s">
        <v>1</v>
      </c>
      <c r="R56">
        <v>2.52</v>
      </c>
      <c r="S56" s="5" t="s">
        <v>1</v>
      </c>
      <c r="T56">
        <v>2.8</v>
      </c>
      <c r="U56" s="5" t="s">
        <v>1</v>
      </c>
    </row>
    <row r="57" spans="1:21" x14ac:dyDescent="0.3">
      <c r="A57" t="s">
        <v>56</v>
      </c>
      <c r="B57" s="5">
        <v>4.5999999999999999E-2</v>
      </c>
      <c r="C57" s="5" t="s">
        <v>1</v>
      </c>
      <c r="D57">
        <v>4.9000000000000002E-2</v>
      </c>
      <c r="E57" t="s">
        <v>1</v>
      </c>
      <c r="F57">
        <v>0.55000000000000004</v>
      </c>
      <c r="G57" t="s">
        <v>1</v>
      </c>
      <c r="H57">
        <v>0.75</v>
      </c>
      <c r="I57" t="s">
        <v>1</v>
      </c>
      <c r="J57">
        <v>0.5</v>
      </c>
      <c r="K57" t="s">
        <v>1</v>
      </c>
      <c r="L57">
        <v>1.2</v>
      </c>
      <c r="M57" t="s">
        <v>1</v>
      </c>
      <c r="N57">
        <v>0.54</v>
      </c>
      <c r="O57" t="s">
        <v>1</v>
      </c>
      <c r="P57">
        <v>0.5</v>
      </c>
      <c r="Q57" t="s">
        <v>1</v>
      </c>
      <c r="R57">
        <v>0.5</v>
      </c>
      <c r="S57" s="5" t="s">
        <v>1</v>
      </c>
      <c r="T57">
        <v>0.5</v>
      </c>
      <c r="U57" s="5" t="s">
        <v>1</v>
      </c>
    </row>
    <row r="58" spans="1:21" x14ac:dyDescent="0.3">
      <c r="A58" t="s">
        <v>57</v>
      </c>
      <c r="B58" s="5">
        <v>4.7E-2</v>
      </c>
      <c r="C58" s="5" t="s">
        <v>1</v>
      </c>
      <c r="D58">
        <v>5.0999999999999997E-2</v>
      </c>
      <c r="E58" t="s">
        <v>1</v>
      </c>
      <c r="F58">
        <v>0.57999999999999996</v>
      </c>
      <c r="G58" t="s">
        <v>1</v>
      </c>
      <c r="H58">
        <v>0.78</v>
      </c>
      <c r="I58" t="s">
        <v>1</v>
      </c>
      <c r="J58">
        <v>0.5</v>
      </c>
      <c r="K58" t="s">
        <v>1</v>
      </c>
      <c r="L58">
        <v>1.3</v>
      </c>
      <c r="M58" t="s">
        <v>1</v>
      </c>
      <c r="N58">
        <v>0.56999999999999995</v>
      </c>
      <c r="O58" t="s">
        <v>1</v>
      </c>
      <c r="P58">
        <v>0.5</v>
      </c>
      <c r="Q58" t="s">
        <v>1</v>
      </c>
      <c r="R58">
        <v>0.5</v>
      </c>
      <c r="S58" s="5" t="s">
        <v>1</v>
      </c>
      <c r="T58">
        <v>0.5</v>
      </c>
      <c r="U58" s="5" t="s">
        <v>1</v>
      </c>
    </row>
    <row r="59" spans="1:21" x14ac:dyDescent="0.3">
      <c r="A59" t="s">
        <v>58</v>
      </c>
      <c r="B59" s="5">
        <v>0.42099999999999999</v>
      </c>
      <c r="C59" s="5" t="s">
        <v>1</v>
      </c>
      <c r="D59">
        <v>0.74</v>
      </c>
      <c r="E59" t="s">
        <v>185</v>
      </c>
      <c r="F59">
        <v>2.82</v>
      </c>
      <c r="G59" t="s">
        <v>1</v>
      </c>
      <c r="H59">
        <v>3.8</v>
      </c>
      <c r="I59" t="s">
        <v>185</v>
      </c>
      <c r="J59">
        <v>3.85</v>
      </c>
      <c r="K59" t="s">
        <v>1</v>
      </c>
      <c r="L59">
        <v>8.76</v>
      </c>
      <c r="M59" t="s">
        <v>1</v>
      </c>
      <c r="N59">
        <v>2.27</v>
      </c>
      <c r="O59" t="s">
        <v>1</v>
      </c>
      <c r="P59">
        <v>0.64500000000000002</v>
      </c>
      <c r="Q59" t="s">
        <v>2</v>
      </c>
      <c r="R59">
        <v>0.62</v>
      </c>
      <c r="S59" s="5" t="s">
        <v>186</v>
      </c>
      <c r="T59">
        <v>0.64100000000000001</v>
      </c>
      <c r="U59" s="5" t="s">
        <v>2</v>
      </c>
    </row>
    <row r="60" spans="1:21" x14ac:dyDescent="0.3">
      <c r="A60" t="s">
        <v>59</v>
      </c>
      <c r="B60" s="5">
        <v>2.27</v>
      </c>
      <c r="C60" s="5" t="s">
        <v>1</v>
      </c>
      <c r="D60">
        <v>3.78</v>
      </c>
      <c r="E60" t="s">
        <v>184</v>
      </c>
      <c r="F60">
        <v>5.8</v>
      </c>
      <c r="G60" t="s">
        <v>185</v>
      </c>
      <c r="H60">
        <v>9.15</v>
      </c>
      <c r="I60" t="s">
        <v>1</v>
      </c>
      <c r="J60">
        <v>5.7</v>
      </c>
      <c r="K60" t="s">
        <v>1</v>
      </c>
      <c r="L60">
        <v>15.8</v>
      </c>
      <c r="M60" t="s">
        <v>1</v>
      </c>
      <c r="N60">
        <v>2.7</v>
      </c>
      <c r="O60" t="s">
        <v>185</v>
      </c>
      <c r="P60">
        <v>1.29</v>
      </c>
      <c r="Q60" t="s">
        <v>2</v>
      </c>
      <c r="R60">
        <v>1.37</v>
      </c>
      <c r="S60" s="5" t="s">
        <v>2</v>
      </c>
      <c r="T60">
        <v>1.29</v>
      </c>
      <c r="U60" s="5" t="s">
        <v>2</v>
      </c>
    </row>
    <row r="61" spans="1:21" x14ac:dyDescent="0.3">
      <c r="A61" t="s">
        <v>60</v>
      </c>
      <c r="B61" s="5">
        <v>17.3</v>
      </c>
      <c r="C61" s="5" t="s">
        <v>187</v>
      </c>
      <c r="D61">
        <v>28.3</v>
      </c>
      <c r="E61" t="s">
        <v>184</v>
      </c>
      <c r="F61">
        <v>30.9</v>
      </c>
      <c r="G61" t="s">
        <v>187</v>
      </c>
      <c r="H61">
        <v>60.7</v>
      </c>
      <c r="I61" t="s">
        <v>187</v>
      </c>
      <c r="J61">
        <v>42.4</v>
      </c>
      <c r="K61" t="s">
        <v>187</v>
      </c>
      <c r="L61">
        <v>107</v>
      </c>
      <c r="M61" t="s">
        <v>187</v>
      </c>
      <c r="N61">
        <v>28</v>
      </c>
      <c r="O61" t="s">
        <v>187</v>
      </c>
      <c r="P61">
        <v>11.8</v>
      </c>
      <c r="Q61" t="s">
        <v>1</v>
      </c>
      <c r="R61">
        <v>11.8</v>
      </c>
      <c r="S61" s="5" t="s">
        <v>1</v>
      </c>
      <c r="T61">
        <v>9.93</v>
      </c>
      <c r="U61" s="5" t="s">
        <v>1</v>
      </c>
    </row>
    <row r="62" spans="1:21" x14ac:dyDescent="0.3">
      <c r="A62" t="s">
        <v>61</v>
      </c>
      <c r="B62" s="5">
        <v>0.31</v>
      </c>
      <c r="C62" s="5" t="s">
        <v>1</v>
      </c>
      <c r="D62">
        <v>0.39</v>
      </c>
      <c r="E62" t="s">
        <v>185</v>
      </c>
      <c r="F62">
        <v>0.53</v>
      </c>
      <c r="G62" t="s">
        <v>1</v>
      </c>
      <c r="H62">
        <v>1.3</v>
      </c>
      <c r="I62" t="s">
        <v>186</v>
      </c>
      <c r="J62">
        <v>0.85</v>
      </c>
      <c r="K62" t="s">
        <v>186</v>
      </c>
      <c r="L62">
        <v>1.3</v>
      </c>
      <c r="M62" t="s">
        <v>186</v>
      </c>
      <c r="N62">
        <v>0.52</v>
      </c>
      <c r="O62" t="s">
        <v>1</v>
      </c>
      <c r="P62">
        <v>0.5</v>
      </c>
      <c r="Q62" t="s">
        <v>1</v>
      </c>
      <c r="R62">
        <v>0.5</v>
      </c>
      <c r="S62" s="5" t="s">
        <v>1</v>
      </c>
      <c r="T62">
        <v>0.5</v>
      </c>
      <c r="U62" s="5" t="s">
        <v>1</v>
      </c>
    </row>
    <row r="63" spans="1:21" x14ac:dyDescent="0.3">
      <c r="A63" t="s">
        <v>62</v>
      </c>
      <c r="B63" s="5">
        <v>2.69</v>
      </c>
      <c r="C63" s="5" t="s">
        <v>1</v>
      </c>
      <c r="D63">
        <v>4.79</v>
      </c>
      <c r="E63" t="s">
        <v>184</v>
      </c>
      <c r="F63">
        <v>11.3</v>
      </c>
      <c r="G63" t="s">
        <v>1</v>
      </c>
      <c r="H63">
        <v>20.8</v>
      </c>
      <c r="I63" t="s">
        <v>187</v>
      </c>
      <c r="J63">
        <v>16.3</v>
      </c>
      <c r="K63" t="s">
        <v>1</v>
      </c>
      <c r="L63">
        <v>35.9</v>
      </c>
      <c r="M63" t="s">
        <v>187</v>
      </c>
      <c r="N63">
        <v>10.8</v>
      </c>
      <c r="O63" t="s">
        <v>1</v>
      </c>
      <c r="P63">
        <v>3</v>
      </c>
      <c r="Q63" t="s">
        <v>185</v>
      </c>
      <c r="R63">
        <v>3.2</v>
      </c>
      <c r="S63" s="5" t="s">
        <v>185</v>
      </c>
      <c r="T63">
        <v>2.81</v>
      </c>
      <c r="U63" s="5" t="s">
        <v>1</v>
      </c>
    </row>
    <row r="64" spans="1:21" x14ac:dyDescent="0.3">
      <c r="A64" t="s">
        <v>63</v>
      </c>
      <c r="B64" s="5">
        <v>8.75</v>
      </c>
      <c r="C64" s="5" t="s">
        <v>187</v>
      </c>
      <c r="D64">
        <v>14.7</v>
      </c>
      <c r="E64" t="s">
        <v>184</v>
      </c>
      <c r="F64">
        <v>12.7</v>
      </c>
      <c r="G64" t="s">
        <v>1</v>
      </c>
      <c r="H64">
        <v>27</v>
      </c>
      <c r="I64" t="s">
        <v>187</v>
      </c>
      <c r="J64">
        <v>17.399999999999999</v>
      </c>
      <c r="K64" t="s">
        <v>1</v>
      </c>
      <c r="L64">
        <v>47.5</v>
      </c>
      <c r="M64" t="s">
        <v>187</v>
      </c>
      <c r="N64">
        <v>11</v>
      </c>
      <c r="O64" t="s">
        <v>185</v>
      </c>
      <c r="P64">
        <v>5.14</v>
      </c>
      <c r="Q64" t="s">
        <v>2</v>
      </c>
      <c r="R64">
        <v>5.12</v>
      </c>
      <c r="S64" s="5" t="s">
        <v>2</v>
      </c>
      <c r="T64">
        <v>4.1399999999999997</v>
      </c>
      <c r="U64" s="5" t="s">
        <v>1</v>
      </c>
    </row>
    <row r="65" spans="1:21" x14ac:dyDescent="0.3">
      <c r="A65" t="s">
        <v>64</v>
      </c>
      <c r="B65" s="5">
        <v>0.18</v>
      </c>
      <c r="C65" s="5" t="s">
        <v>185</v>
      </c>
      <c r="D65">
        <v>0.33600000000000002</v>
      </c>
      <c r="E65" t="s">
        <v>2</v>
      </c>
      <c r="F65">
        <v>0.5</v>
      </c>
      <c r="G65" t="s">
        <v>1</v>
      </c>
      <c r="H65">
        <v>1.3</v>
      </c>
      <c r="I65" t="s">
        <v>186</v>
      </c>
      <c r="J65">
        <v>0.97</v>
      </c>
      <c r="K65" t="s">
        <v>186</v>
      </c>
      <c r="L65">
        <v>1.8</v>
      </c>
      <c r="M65" t="s">
        <v>186</v>
      </c>
      <c r="N65">
        <v>0.76</v>
      </c>
      <c r="O65" t="s">
        <v>186</v>
      </c>
      <c r="P65">
        <v>0.5</v>
      </c>
      <c r="Q65" t="s">
        <v>1</v>
      </c>
      <c r="R65">
        <v>0.5</v>
      </c>
      <c r="S65" s="5" t="s">
        <v>1</v>
      </c>
      <c r="T65">
        <v>0.5</v>
      </c>
      <c r="U65" s="5" t="s">
        <v>1</v>
      </c>
    </row>
    <row r="66" spans="1:21" x14ac:dyDescent="0.3">
      <c r="A66" t="s">
        <v>65</v>
      </c>
      <c r="B66" s="5">
        <v>0.24</v>
      </c>
      <c r="C66" s="5" t="s">
        <v>185</v>
      </c>
      <c r="D66">
        <v>0.37</v>
      </c>
      <c r="E66" t="s">
        <v>185</v>
      </c>
      <c r="F66">
        <v>7.4</v>
      </c>
      <c r="G66" t="s">
        <v>185</v>
      </c>
      <c r="H66">
        <v>10.4</v>
      </c>
      <c r="I66" t="s">
        <v>1</v>
      </c>
      <c r="J66">
        <v>5.91</v>
      </c>
      <c r="K66" t="s">
        <v>1</v>
      </c>
      <c r="L66">
        <v>11.4</v>
      </c>
      <c r="M66" t="s">
        <v>1</v>
      </c>
      <c r="N66">
        <v>4.71</v>
      </c>
      <c r="O66" t="s">
        <v>1</v>
      </c>
      <c r="P66">
        <v>0.97699999999999998</v>
      </c>
      <c r="Q66" t="s">
        <v>2</v>
      </c>
      <c r="R66">
        <v>1</v>
      </c>
      <c r="S66" s="5" t="s">
        <v>186</v>
      </c>
      <c r="T66">
        <v>1.4</v>
      </c>
      <c r="U66" s="5" t="s">
        <v>2</v>
      </c>
    </row>
    <row r="67" spans="1:21" x14ac:dyDescent="0.3">
      <c r="A67" t="s">
        <v>66</v>
      </c>
      <c r="B67" s="5">
        <v>0.09</v>
      </c>
      <c r="C67" s="5" t="s">
        <v>2</v>
      </c>
      <c r="D67">
        <v>0.12</v>
      </c>
      <c r="E67" t="s">
        <v>185</v>
      </c>
      <c r="F67">
        <v>0.55000000000000004</v>
      </c>
      <c r="G67" t="s">
        <v>1</v>
      </c>
      <c r="H67">
        <v>0.75</v>
      </c>
      <c r="I67" t="s">
        <v>1</v>
      </c>
      <c r="J67">
        <v>0.5</v>
      </c>
      <c r="K67" t="s">
        <v>1</v>
      </c>
      <c r="L67">
        <v>1.2</v>
      </c>
      <c r="M67" t="s">
        <v>1</v>
      </c>
      <c r="N67">
        <v>0.54</v>
      </c>
      <c r="O67" t="s">
        <v>1</v>
      </c>
      <c r="P67">
        <v>0.5</v>
      </c>
      <c r="Q67" t="s">
        <v>1</v>
      </c>
      <c r="R67">
        <v>0.5</v>
      </c>
      <c r="S67" s="5" t="s">
        <v>1</v>
      </c>
      <c r="T67">
        <v>0.5</v>
      </c>
      <c r="U67" s="5" t="s">
        <v>1</v>
      </c>
    </row>
    <row r="68" spans="1:21" x14ac:dyDescent="0.3">
      <c r="A68" t="s">
        <v>67</v>
      </c>
      <c r="B68" s="5">
        <v>2.8000000000000001E-2</v>
      </c>
      <c r="C68" s="5" t="s">
        <v>1</v>
      </c>
      <c r="D68">
        <v>2.5999999999999999E-2</v>
      </c>
      <c r="E68" t="s">
        <v>1</v>
      </c>
      <c r="F68">
        <v>0.5</v>
      </c>
      <c r="G68" t="s">
        <v>1</v>
      </c>
      <c r="H68">
        <v>0.51</v>
      </c>
      <c r="I68" t="s">
        <v>1</v>
      </c>
      <c r="J68">
        <v>0.5</v>
      </c>
      <c r="K68" t="s">
        <v>1</v>
      </c>
      <c r="L68">
        <v>0.89</v>
      </c>
      <c r="M68" t="s">
        <v>1</v>
      </c>
      <c r="N68">
        <v>1</v>
      </c>
      <c r="O68" t="s">
        <v>1</v>
      </c>
      <c r="P68">
        <v>0.5</v>
      </c>
      <c r="Q68" t="s">
        <v>1</v>
      </c>
      <c r="R68">
        <v>0.5</v>
      </c>
      <c r="S68" s="5" t="s">
        <v>1</v>
      </c>
      <c r="T68">
        <v>0.5</v>
      </c>
      <c r="U68" s="5" t="s">
        <v>1</v>
      </c>
    </row>
    <row r="69" spans="1:21" x14ac:dyDescent="0.3">
      <c r="A69" t="s">
        <v>68</v>
      </c>
      <c r="B69" s="5">
        <v>2.82</v>
      </c>
      <c r="C69" s="5" t="s">
        <v>2</v>
      </c>
      <c r="D69">
        <v>4.26</v>
      </c>
      <c r="E69" t="s">
        <v>184</v>
      </c>
      <c r="F69">
        <v>1.43</v>
      </c>
      <c r="G69" t="s">
        <v>1</v>
      </c>
      <c r="H69">
        <v>3.38</v>
      </c>
      <c r="I69" t="s">
        <v>1</v>
      </c>
      <c r="J69">
        <v>1.9</v>
      </c>
      <c r="K69" t="s">
        <v>185</v>
      </c>
      <c r="L69">
        <v>4.2</v>
      </c>
      <c r="M69" t="s">
        <v>185</v>
      </c>
      <c r="N69">
        <v>1.7</v>
      </c>
      <c r="O69" t="s">
        <v>185</v>
      </c>
      <c r="P69">
        <v>2</v>
      </c>
      <c r="Q69" t="s">
        <v>186</v>
      </c>
      <c r="R69">
        <v>2.08</v>
      </c>
      <c r="S69" s="5" t="s">
        <v>2</v>
      </c>
      <c r="T69">
        <v>1.4</v>
      </c>
      <c r="U69" s="5" t="s">
        <v>186</v>
      </c>
    </row>
    <row r="70" spans="1:21" x14ac:dyDescent="0.3">
      <c r="A70" t="s">
        <v>69</v>
      </c>
      <c r="B70" s="5">
        <v>4.4999999999999998E-2</v>
      </c>
      <c r="C70" s="5" t="s">
        <v>1</v>
      </c>
      <c r="D70">
        <v>4.8000000000000001E-2</v>
      </c>
      <c r="E70" t="s">
        <v>1</v>
      </c>
      <c r="F70">
        <v>0.54</v>
      </c>
      <c r="G70" t="s">
        <v>1</v>
      </c>
      <c r="H70">
        <v>0.73</v>
      </c>
      <c r="I70" t="s">
        <v>1</v>
      </c>
      <c r="J70">
        <v>0.5</v>
      </c>
      <c r="K70" t="s">
        <v>1</v>
      </c>
      <c r="L70">
        <v>1.2</v>
      </c>
      <c r="M70" t="s">
        <v>1</v>
      </c>
      <c r="N70">
        <v>0.53</v>
      </c>
      <c r="O70" t="s">
        <v>1</v>
      </c>
      <c r="P70">
        <v>0.5</v>
      </c>
      <c r="Q70" t="s">
        <v>1</v>
      </c>
      <c r="R70">
        <v>0.5</v>
      </c>
      <c r="S70" s="5" t="s">
        <v>1</v>
      </c>
      <c r="T70">
        <v>0.5</v>
      </c>
      <c r="U70" s="5" t="s">
        <v>1</v>
      </c>
    </row>
    <row r="71" spans="1:21" x14ac:dyDescent="0.3">
      <c r="A71" t="s">
        <v>70</v>
      </c>
      <c r="B71" s="5">
        <v>0.18</v>
      </c>
      <c r="C71" s="5" t="s">
        <v>186</v>
      </c>
      <c r="D71">
        <v>0.33500000000000002</v>
      </c>
      <c r="E71" t="s">
        <v>2</v>
      </c>
      <c r="F71">
        <v>0.5</v>
      </c>
      <c r="G71" t="s">
        <v>1</v>
      </c>
      <c r="H71">
        <v>0.66</v>
      </c>
      <c r="I71" t="s">
        <v>1</v>
      </c>
      <c r="J71">
        <v>0.5</v>
      </c>
      <c r="K71" t="s">
        <v>1</v>
      </c>
      <c r="L71">
        <v>1.1000000000000001</v>
      </c>
      <c r="M71" t="s">
        <v>1</v>
      </c>
      <c r="N71">
        <v>0.5</v>
      </c>
      <c r="O71" t="s">
        <v>1</v>
      </c>
      <c r="P71">
        <v>0.5</v>
      </c>
      <c r="Q71" t="s">
        <v>1</v>
      </c>
      <c r="R71">
        <v>0.5</v>
      </c>
      <c r="S71" s="5" t="s">
        <v>1</v>
      </c>
      <c r="T71">
        <v>0.5</v>
      </c>
      <c r="U71" s="5" t="s">
        <v>1</v>
      </c>
    </row>
    <row r="72" spans="1:21" x14ac:dyDescent="0.3">
      <c r="A72" t="s">
        <v>71</v>
      </c>
      <c r="B72" s="5">
        <v>4.4999999999999998E-2</v>
      </c>
      <c r="C72" s="5" t="s">
        <v>186</v>
      </c>
      <c r="D72">
        <v>0.111</v>
      </c>
      <c r="E72" t="s">
        <v>2</v>
      </c>
      <c r="F72">
        <v>0.52</v>
      </c>
      <c r="G72" t="s">
        <v>1</v>
      </c>
      <c r="H72">
        <v>0.7</v>
      </c>
      <c r="I72" t="s">
        <v>1</v>
      </c>
      <c r="J72">
        <v>0.5</v>
      </c>
      <c r="K72" t="s">
        <v>1</v>
      </c>
      <c r="L72">
        <v>1.2</v>
      </c>
      <c r="M72" t="s">
        <v>1</v>
      </c>
      <c r="N72">
        <v>0.51</v>
      </c>
      <c r="O72" t="s">
        <v>1</v>
      </c>
      <c r="P72">
        <v>0.5</v>
      </c>
      <c r="Q72" t="s">
        <v>1</v>
      </c>
      <c r="R72">
        <v>0.5</v>
      </c>
      <c r="S72" s="5" t="s">
        <v>1</v>
      </c>
      <c r="T72">
        <v>0.5</v>
      </c>
      <c r="U72" s="5" t="s">
        <v>1</v>
      </c>
    </row>
    <row r="73" spans="1:21" x14ac:dyDescent="0.3">
      <c r="A73" t="s">
        <v>72</v>
      </c>
      <c r="B73" s="5">
        <v>0.1</v>
      </c>
      <c r="C73" s="5" t="s">
        <v>186</v>
      </c>
      <c r="D73">
        <v>0.08</v>
      </c>
      <c r="E73" t="s">
        <v>186</v>
      </c>
      <c r="F73">
        <v>0.57999999999999996</v>
      </c>
      <c r="G73" t="s">
        <v>1</v>
      </c>
      <c r="H73">
        <v>0.78</v>
      </c>
      <c r="I73" t="s">
        <v>1</v>
      </c>
      <c r="J73">
        <v>0.5</v>
      </c>
      <c r="K73" t="s">
        <v>1</v>
      </c>
      <c r="L73">
        <v>1.5</v>
      </c>
      <c r="M73" t="s">
        <v>1</v>
      </c>
      <c r="N73">
        <v>0.55000000000000004</v>
      </c>
      <c r="O73" t="s">
        <v>1</v>
      </c>
      <c r="P73">
        <v>0.5</v>
      </c>
      <c r="Q73" t="s">
        <v>1</v>
      </c>
      <c r="R73">
        <v>0.5</v>
      </c>
      <c r="S73" s="5" t="s">
        <v>1</v>
      </c>
      <c r="T73">
        <v>0.5</v>
      </c>
      <c r="U73" s="5" t="s">
        <v>1</v>
      </c>
    </row>
    <row r="74" spans="1:21" x14ac:dyDescent="0.3">
      <c r="A74" t="s">
        <v>73</v>
      </c>
      <c r="B74" s="5">
        <v>2.14</v>
      </c>
      <c r="C74" s="5" t="s">
        <v>2</v>
      </c>
      <c r="D74">
        <v>2.92</v>
      </c>
      <c r="E74" t="s">
        <v>2</v>
      </c>
      <c r="F74">
        <v>5.7</v>
      </c>
      <c r="G74" t="s">
        <v>1</v>
      </c>
      <c r="H74">
        <v>4.87</v>
      </c>
      <c r="I74" t="s">
        <v>1</v>
      </c>
      <c r="J74">
        <v>3.9</v>
      </c>
      <c r="K74" t="s">
        <v>1</v>
      </c>
      <c r="L74">
        <v>13.3</v>
      </c>
      <c r="M74" t="s">
        <v>1</v>
      </c>
      <c r="N74">
        <v>1.8</v>
      </c>
      <c r="O74" t="s">
        <v>185</v>
      </c>
      <c r="P74">
        <v>0.89</v>
      </c>
      <c r="Q74" t="s">
        <v>186</v>
      </c>
      <c r="R74">
        <v>1.19</v>
      </c>
      <c r="S74" s="5" t="s">
        <v>2</v>
      </c>
      <c r="T74">
        <v>1.1100000000000001</v>
      </c>
      <c r="U74" s="5" t="s">
        <v>2</v>
      </c>
    </row>
    <row r="75" spans="1:21" x14ac:dyDescent="0.3">
      <c r="A75" t="s">
        <v>74</v>
      </c>
      <c r="B75" s="5">
        <v>12.1</v>
      </c>
      <c r="C75" s="5" t="s">
        <v>184</v>
      </c>
      <c r="D75">
        <v>17.899999999999999</v>
      </c>
      <c r="E75" t="s">
        <v>184</v>
      </c>
      <c r="F75">
        <v>9.74</v>
      </c>
      <c r="G75" t="s">
        <v>1</v>
      </c>
      <c r="H75">
        <v>16.8</v>
      </c>
      <c r="I75" t="s">
        <v>1</v>
      </c>
      <c r="J75">
        <v>12</v>
      </c>
      <c r="K75" t="s">
        <v>1</v>
      </c>
      <c r="L75">
        <v>36</v>
      </c>
      <c r="M75" t="s">
        <v>185</v>
      </c>
      <c r="N75">
        <v>7.07</v>
      </c>
      <c r="O75" t="s">
        <v>1</v>
      </c>
      <c r="P75">
        <v>6.66</v>
      </c>
      <c r="Q75" t="s">
        <v>2</v>
      </c>
      <c r="R75">
        <v>6.9</v>
      </c>
      <c r="S75" s="5" t="s">
        <v>2</v>
      </c>
      <c r="T75">
        <v>4.7</v>
      </c>
      <c r="U75" s="5" t="s">
        <v>186</v>
      </c>
    </row>
    <row r="76" spans="1:21" x14ac:dyDescent="0.3">
      <c r="A76" t="s">
        <v>75</v>
      </c>
      <c r="B76" s="5">
        <v>3.87</v>
      </c>
      <c r="C76" s="5" t="s">
        <v>184</v>
      </c>
      <c r="D76">
        <v>5.47</v>
      </c>
      <c r="E76" t="s">
        <v>184</v>
      </c>
      <c r="F76">
        <v>7.52</v>
      </c>
      <c r="G76" t="s">
        <v>1</v>
      </c>
      <c r="H76">
        <v>13.3</v>
      </c>
      <c r="I76" t="s">
        <v>1</v>
      </c>
      <c r="J76">
        <v>11.3</v>
      </c>
      <c r="K76" t="s">
        <v>1</v>
      </c>
      <c r="L76">
        <v>30</v>
      </c>
      <c r="M76" t="s">
        <v>186</v>
      </c>
      <c r="N76">
        <v>6.11</v>
      </c>
      <c r="O76" t="s">
        <v>1</v>
      </c>
      <c r="P76">
        <v>2.36</v>
      </c>
      <c r="Q76" t="s">
        <v>2</v>
      </c>
      <c r="R76">
        <v>3.08</v>
      </c>
      <c r="S76" s="5" t="s">
        <v>2</v>
      </c>
      <c r="T76">
        <v>2.1</v>
      </c>
      <c r="U76" s="5" t="s">
        <v>186</v>
      </c>
    </row>
    <row r="77" spans="1:21" x14ac:dyDescent="0.3">
      <c r="A77" t="s">
        <v>76</v>
      </c>
      <c r="B77" s="5">
        <v>4.2300000000000004</v>
      </c>
      <c r="C77" s="5"/>
      <c r="D77">
        <v>5.53</v>
      </c>
      <c r="F77">
        <v>3.14</v>
      </c>
      <c r="G77" t="s">
        <v>1</v>
      </c>
      <c r="H77">
        <v>5.2</v>
      </c>
      <c r="I77" t="s">
        <v>185</v>
      </c>
      <c r="J77">
        <v>4.4000000000000004</v>
      </c>
      <c r="K77" t="s">
        <v>185</v>
      </c>
      <c r="L77">
        <v>12</v>
      </c>
      <c r="M77" t="s">
        <v>185</v>
      </c>
      <c r="N77">
        <v>1.8</v>
      </c>
      <c r="O77" t="s">
        <v>185</v>
      </c>
      <c r="P77">
        <v>2.3199999999999998</v>
      </c>
      <c r="Q77" t="s">
        <v>2</v>
      </c>
      <c r="R77">
        <v>2.2999999999999998</v>
      </c>
      <c r="S77" s="5" t="s">
        <v>186</v>
      </c>
      <c r="T77">
        <v>1.76</v>
      </c>
      <c r="U77" s="5" t="s">
        <v>2</v>
      </c>
    </row>
    <row r="78" spans="1:21" x14ac:dyDescent="0.3">
      <c r="A78" t="s">
        <v>77</v>
      </c>
      <c r="B78" s="5">
        <v>13.4</v>
      </c>
      <c r="C78" s="5"/>
      <c r="D78">
        <v>19.2</v>
      </c>
      <c r="F78">
        <v>16.7</v>
      </c>
      <c r="G78" t="s">
        <v>1</v>
      </c>
      <c r="H78">
        <v>25.3</v>
      </c>
      <c r="I78" t="s">
        <v>187</v>
      </c>
      <c r="J78">
        <v>20</v>
      </c>
      <c r="K78" t="s">
        <v>1</v>
      </c>
      <c r="L78">
        <v>68.8</v>
      </c>
      <c r="M78" t="s">
        <v>187</v>
      </c>
      <c r="N78">
        <v>11.2</v>
      </c>
      <c r="O78" t="s">
        <v>1</v>
      </c>
      <c r="P78">
        <v>7.67</v>
      </c>
      <c r="Q78" t="s">
        <v>2</v>
      </c>
      <c r="R78">
        <v>8.52</v>
      </c>
      <c r="S78" s="5" t="s">
        <v>2</v>
      </c>
      <c r="T78">
        <v>7.28</v>
      </c>
      <c r="U78" s="5" t="s">
        <v>2</v>
      </c>
    </row>
    <row r="79" spans="1:21" x14ac:dyDescent="0.3">
      <c r="A79" t="s">
        <v>78</v>
      </c>
      <c r="B79" s="5">
        <v>2.21</v>
      </c>
      <c r="C79" s="5" t="s">
        <v>2</v>
      </c>
      <c r="D79">
        <v>3.18</v>
      </c>
      <c r="E79" t="s">
        <v>2</v>
      </c>
      <c r="F79">
        <v>4.16</v>
      </c>
      <c r="G79" t="s">
        <v>1</v>
      </c>
      <c r="H79">
        <v>6.5</v>
      </c>
      <c r="I79" t="s">
        <v>185</v>
      </c>
      <c r="J79">
        <v>4.9000000000000004</v>
      </c>
      <c r="K79" t="s">
        <v>185</v>
      </c>
      <c r="L79">
        <v>16.8</v>
      </c>
      <c r="M79" t="s">
        <v>1</v>
      </c>
      <c r="N79">
        <v>2.5299999999999998</v>
      </c>
      <c r="O79" t="s">
        <v>1</v>
      </c>
      <c r="P79">
        <v>1.1000000000000001</v>
      </c>
      <c r="Q79" t="s">
        <v>186</v>
      </c>
      <c r="R79">
        <v>1.59</v>
      </c>
      <c r="S79" s="5" t="s">
        <v>2</v>
      </c>
      <c r="T79">
        <v>1.27</v>
      </c>
      <c r="U79" s="5" t="s">
        <v>2</v>
      </c>
    </row>
    <row r="80" spans="1:21" x14ac:dyDescent="0.3">
      <c r="A80" t="s">
        <v>79</v>
      </c>
      <c r="B80" s="5">
        <v>7.9000000000000001E-2</v>
      </c>
      <c r="C80" s="5" t="s">
        <v>186</v>
      </c>
      <c r="D80">
        <v>0.184</v>
      </c>
      <c r="E80" t="s">
        <v>2</v>
      </c>
      <c r="F80">
        <v>0.5</v>
      </c>
      <c r="G80" t="s">
        <v>1</v>
      </c>
      <c r="H80">
        <v>0.95</v>
      </c>
      <c r="I80" t="s">
        <v>185</v>
      </c>
      <c r="J80">
        <v>0.998</v>
      </c>
      <c r="K80" t="s">
        <v>1</v>
      </c>
      <c r="L80">
        <v>1.5</v>
      </c>
      <c r="M80" t="s">
        <v>1</v>
      </c>
      <c r="N80">
        <v>0.67</v>
      </c>
      <c r="O80" t="s">
        <v>1</v>
      </c>
      <c r="P80">
        <v>0.5</v>
      </c>
      <c r="Q80" t="s">
        <v>1</v>
      </c>
      <c r="R80">
        <v>0.5</v>
      </c>
      <c r="S80" s="5" t="s">
        <v>1</v>
      </c>
      <c r="T80">
        <v>0.5</v>
      </c>
      <c r="U80" s="5" t="s">
        <v>1</v>
      </c>
    </row>
    <row r="81" spans="1:21" x14ac:dyDescent="0.3">
      <c r="A81" t="s">
        <v>80</v>
      </c>
      <c r="B81" s="5">
        <v>21.5</v>
      </c>
      <c r="C81" s="5" t="s">
        <v>184</v>
      </c>
      <c r="D81">
        <v>32.299999999999997</v>
      </c>
      <c r="E81" t="s">
        <v>184</v>
      </c>
      <c r="F81">
        <v>23.1</v>
      </c>
      <c r="G81" t="s">
        <v>1</v>
      </c>
      <c r="H81">
        <v>35.1</v>
      </c>
      <c r="I81" t="s">
        <v>187</v>
      </c>
      <c r="J81">
        <v>31.9</v>
      </c>
      <c r="K81" t="s">
        <v>187</v>
      </c>
      <c r="L81">
        <v>112</v>
      </c>
      <c r="M81" t="s">
        <v>184</v>
      </c>
      <c r="N81">
        <v>16.600000000000001</v>
      </c>
      <c r="O81" t="s">
        <v>1</v>
      </c>
      <c r="P81">
        <v>12.6</v>
      </c>
      <c r="Q81" t="s">
        <v>2</v>
      </c>
      <c r="R81">
        <v>14.8</v>
      </c>
      <c r="S81" s="5" t="s">
        <v>2</v>
      </c>
      <c r="T81">
        <v>12.4</v>
      </c>
      <c r="U81" s="5" t="s">
        <v>2</v>
      </c>
    </row>
    <row r="82" spans="1:21" x14ac:dyDescent="0.3">
      <c r="A82" t="s">
        <v>81</v>
      </c>
      <c r="B82" s="5">
        <v>4.3999999999999997E-2</v>
      </c>
      <c r="C82" s="5" t="s">
        <v>1</v>
      </c>
      <c r="D82">
        <v>5.3999999999999999E-2</v>
      </c>
      <c r="E82" t="s">
        <v>1</v>
      </c>
      <c r="F82">
        <v>3.9</v>
      </c>
      <c r="G82" t="s">
        <v>185</v>
      </c>
      <c r="H82">
        <v>6.45</v>
      </c>
      <c r="I82" t="s">
        <v>1</v>
      </c>
      <c r="J82">
        <v>5.25</v>
      </c>
      <c r="K82" t="s">
        <v>1</v>
      </c>
      <c r="L82">
        <v>18</v>
      </c>
      <c r="M82" t="s">
        <v>186</v>
      </c>
      <c r="N82">
        <v>3.04</v>
      </c>
      <c r="O82" t="s">
        <v>1</v>
      </c>
      <c r="P82">
        <v>2.08</v>
      </c>
      <c r="Q82" t="s">
        <v>2</v>
      </c>
      <c r="R82">
        <v>2.2999999999999998</v>
      </c>
      <c r="S82" s="5" t="s">
        <v>186</v>
      </c>
      <c r="T82">
        <v>1.97</v>
      </c>
      <c r="U82" s="5" t="s">
        <v>2</v>
      </c>
    </row>
    <row r="83" spans="1:21" x14ac:dyDescent="0.3">
      <c r="A83" t="s">
        <v>82</v>
      </c>
      <c r="B83" s="5">
        <v>13.1</v>
      </c>
      <c r="C83" s="5"/>
      <c r="D83">
        <v>18.600000000000001</v>
      </c>
      <c r="F83">
        <v>25.9</v>
      </c>
      <c r="G83" t="s">
        <v>187</v>
      </c>
      <c r="H83">
        <v>37.5</v>
      </c>
      <c r="I83" t="s">
        <v>187</v>
      </c>
      <c r="J83">
        <v>37.4</v>
      </c>
      <c r="K83" t="s">
        <v>187</v>
      </c>
      <c r="L83">
        <v>116</v>
      </c>
      <c r="M83" t="s">
        <v>187</v>
      </c>
      <c r="N83">
        <v>18.8</v>
      </c>
      <c r="O83" t="s">
        <v>1</v>
      </c>
      <c r="P83">
        <v>9.27</v>
      </c>
      <c r="Q83" s="5" t="s">
        <v>1</v>
      </c>
      <c r="R83">
        <v>11.1</v>
      </c>
      <c r="S83" s="5" t="s">
        <v>2</v>
      </c>
      <c r="T83">
        <v>9.57</v>
      </c>
      <c r="U83" s="5" t="s">
        <v>1</v>
      </c>
    </row>
    <row r="84" spans="1:21" x14ac:dyDescent="0.3">
      <c r="A84" t="s">
        <v>83</v>
      </c>
      <c r="B84" s="5">
        <v>4.7E-2</v>
      </c>
      <c r="C84" s="5" t="s">
        <v>1</v>
      </c>
      <c r="D84">
        <v>0.10199999999999999</v>
      </c>
      <c r="E84" t="s">
        <v>2</v>
      </c>
      <c r="F84">
        <v>0.5</v>
      </c>
      <c r="G84" t="s">
        <v>1</v>
      </c>
      <c r="H84">
        <v>0.8</v>
      </c>
      <c r="I84" t="s">
        <v>1</v>
      </c>
      <c r="J84">
        <v>0.5</v>
      </c>
      <c r="K84" t="s">
        <v>1</v>
      </c>
      <c r="L84">
        <v>1.5</v>
      </c>
      <c r="M84" t="s">
        <v>1</v>
      </c>
      <c r="N84">
        <v>0.67</v>
      </c>
      <c r="O84" t="s">
        <v>1</v>
      </c>
      <c r="P84">
        <v>0.5</v>
      </c>
      <c r="Q84" t="s">
        <v>1</v>
      </c>
      <c r="R84">
        <v>0.5</v>
      </c>
      <c r="S84" s="5" t="s">
        <v>1</v>
      </c>
      <c r="T84">
        <v>0.5</v>
      </c>
      <c r="U84" s="5" t="s">
        <v>1</v>
      </c>
    </row>
    <row r="85" spans="1:21" x14ac:dyDescent="0.3">
      <c r="A85" t="s">
        <v>84</v>
      </c>
      <c r="B85" s="5">
        <v>5.5E-2</v>
      </c>
      <c r="C85" s="5" t="s">
        <v>186</v>
      </c>
      <c r="D85">
        <v>7.1999999999999995E-2</v>
      </c>
      <c r="E85" t="s">
        <v>186</v>
      </c>
      <c r="F85">
        <v>0.5</v>
      </c>
      <c r="G85" t="s">
        <v>1</v>
      </c>
      <c r="H85">
        <v>0.51</v>
      </c>
      <c r="I85" t="s">
        <v>186</v>
      </c>
      <c r="J85">
        <v>0.5</v>
      </c>
      <c r="K85" t="s">
        <v>1</v>
      </c>
      <c r="L85">
        <v>1.2</v>
      </c>
      <c r="M85" t="s">
        <v>186</v>
      </c>
      <c r="N85">
        <v>0.5</v>
      </c>
      <c r="O85" t="s">
        <v>1</v>
      </c>
      <c r="P85">
        <v>0.5</v>
      </c>
      <c r="Q85" t="s">
        <v>1</v>
      </c>
      <c r="R85">
        <v>0.5</v>
      </c>
      <c r="S85" s="5" t="s">
        <v>1</v>
      </c>
      <c r="T85">
        <v>0.5</v>
      </c>
      <c r="U85" s="5" t="s">
        <v>1</v>
      </c>
    </row>
    <row r="86" spans="1:21" x14ac:dyDescent="0.3">
      <c r="A86" t="s">
        <v>85</v>
      </c>
      <c r="B86" s="5">
        <v>7.7100000000000002E-2</v>
      </c>
      <c r="C86" s="5" t="s">
        <v>2</v>
      </c>
      <c r="D86">
        <v>0.14000000000000001</v>
      </c>
      <c r="E86" t="s">
        <v>186</v>
      </c>
      <c r="F86">
        <v>0.5</v>
      </c>
      <c r="G86" t="s">
        <v>1</v>
      </c>
      <c r="H86">
        <v>0.69</v>
      </c>
      <c r="I86" t="s">
        <v>1</v>
      </c>
      <c r="J86">
        <v>0.5</v>
      </c>
      <c r="K86" t="s">
        <v>1</v>
      </c>
      <c r="L86">
        <v>1.3</v>
      </c>
      <c r="M86" t="s">
        <v>1</v>
      </c>
      <c r="N86">
        <v>0.57999999999999996</v>
      </c>
      <c r="O86" t="s">
        <v>1</v>
      </c>
      <c r="P86">
        <v>0.5</v>
      </c>
      <c r="Q86" t="s">
        <v>1</v>
      </c>
      <c r="R86">
        <v>0.5</v>
      </c>
      <c r="S86" s="5" t="s">
        <v>1</v>
      </c>
      <c r="T86">
        <v>0.5</v>
      </c>
      <c r="U86" s="5" t="s">
        <v>1</v>
      </c>
    </row>
    <row r="87" spans="1:21" x14ac:dyDescent="0.3">
      <c r="A87" t="s">
        <v>86</v>
      </c>
      <c r="B87" s="5">
        <v>1.4999999999999999E-2</v>
      </c>
      <c r="C87" s="5" t="s">
        <v>1</v>
      </c>
      <c r="D87">
        <v>2.1999999999999999E-2</v>
      </c>
      <c r="E87" t="s">
        <v>1</v>
      </c>
      <c r="F87">
        <v>0.5</v>
      </c>
      <c r="G87" t="s">
        <v>1</v>
      </c>
      <c r="H87">
        <v>0.5</v>
      </c>
      <c r="I87" t="s">
        <v>1</v>
      </c>
      <c r="J87">
        <v>0.5</v>
      </c>
      <c r="K87" t="s">
        <v>1</v>
      </c>
      <c r="L87">
        <v>0.77</v>
      </c>
      <c r="M87" t="s">
        <v>1</v>
      </c>
      <c r="N87">
        <v>0.5</v>
      </c>
      <c r="O87" t="s">
        <v>1</v>
      </c>
      <c r="P87">
        <v>0.5</v>
      </c>
      <c r="Q87" t="s">
        <v>1</v>
      </c>
      <c r="R87">
        <v>0.5</v>
      </c>
      <c r="S87" s="5" t="s">
        <v>1</v>
      </c>
      <c r="T87">
        <v>0.5</v>
      </c>
      <c r="U87" s="5" t="s">
        <v>1</v>
      </c>
    </row>
    <row r="88" spans="1:21" x14ac:dyDescent="0.3">
      <c r="A88" t="s">
        <v>87</v>
      </c>
      <c r="B88" s="5">
        <v>10.8</v>
      </c>
      <c r="C88" s="5" t="s">
        <v>184</v>
      </c>
      <c r="D88">
        <v>16.399999999999999</v>
      </c>
      <c r="E88" t="s">
        <v>184</v>
      </c>
      <c r="F88">
        <v>6.99</v>
      </c>
      <c r="G88" t="s">
        <v>1</v>
      </c>
      <c r="H88">
        <v>8.6</v>
      </c>
      <c r="I88" t="s">
        <v>185</v>
      </c>
      <c r="J88">
        <v>9.8000000000000007</v>
      </c>
      <c r="K88" t="s">
        <v>1</v>
      </c>
      <c r="L88">
        <v>27.9</v>
      </c>
      <c r="M88" t="s">
        <v>187</v>
      </c>
      <c r="N88">
        <v>4.3600000000000003</v>
      </c>
      <c r="O88" t="s">
        <v>1</v>
      </c>
      <c r="P88">
        <v>4.49</v>
      </c>
      <c r="Q88" t="s">
        <v>2</v>
      </c>
      <c r="R88">
        <v>5.18</v>
      </c>
      <c r="S88" s="5" t="s">
        <v>2</v>
      </c>
      <c r="T88">
        <v>3.8</v>
      </c>
      <c r="U88" s="5" t="s">
        <v>186</v>
      </c>
    </row>
    <row r="89" spans="1:21" x14ac:dyDescent="0.3">
      <c r="A89" t="s">
        <v>88</v>
      </c>
      <c r="B89" s="5">
        <v>5.7000000000000002E-2</v>
      </c>
      <c r="C89" s="5" t="s">
        <v>1</v>
      </c>
      <c r="D89">
        <v>6.8000000000000005E-2</v>
      </c>
      <c r="E89" t="s">
        <v>1</v>
      </c>
      <c r="F89">
        <v>0.56000000000000005</v>
      </c>
      <c r="G89" t="s">
        <v>1</v>
      </c>
      <c r="H89">
        <v>0.74</v>
      </c>
      <c r="I89" t="s">
        <v>1</v>
      </c>
      <c r="J89">
        <v>0.51</v>
      </c>
      <c r="K89" t="s">
        <v>1</v>
      </c>
      <c r="L89">
        <v>1.8</v>
      </c>
      <c r="M89" t="s">
        <v>1</v>
      </c>
      <c r="N89">
        <v>0.5</v>
      </c>
      <c r="O89" t="s">
        <v>1</v>
      </c>
      <c r="P89">
        <v>0.5</v>
      </c>
      <c r="Q89" t="s">
        <v>1</v>
      </c>
      <c r="R89">
        <v>0.5</v>
      </c>
      <c r="S89" s="5" t="s">
        <v>1</v>
      </c>
      <c r="T89">
        <v>0.5</v>
      </c>
      <c r="U89" s="5" t="s">
        <v>1</v>
      </c>
    </row>
    <row r="90" spans="1:21" x14ac:dyDescent="0.3">
      <c r="A90" t="s">
        <v>89</v>
      </c>
      <c r="B90" s="5">
        <v>1.67</v>
      </c>
      <c r="C90" s="5" t="s">
        <v>2</v>
      </c>
      <c r="D90">
        <v>2.42</v>
      </c>
      <c r="E90" t="s">
        <v>2</v>
      </c>
      <c r="F90">
        <v>0.63</v>
      </c>
      <c r="G90" t="s">
        <v>186</v>
      </c>
      <c r="H90">
        <v>0.67</v>
      </c>
      <c r="I90" t="s">
        <v>1</v>
      </c>
      <c r="J90">
        <v>0.95</v>
      </c>
      <c r="K90" t="s">
        <v>186</v>
      </c>
      <c r="L90">
        <v>4.34</v>
      </c>
      <c r="M90" t="s">
        <v>2</v>
      </c>
      <c r="N90">
        <v>0.73099999999999998</v>
      </c>
      <c r="O90" t="s">
        <v>2</v>
      </c>
      <c r="P90">
        <v>0.67400000000000004</v>
      </c>
      <c r="Q90" t="s">
        <v>2</v>
      </c>
      <c r="R90">
        <v>0.78</v>
      </c>
      <c r="S90" s="5" t="s">
        <v>186</v>
      </c>
      <c r="T90">
        <v>0.65</v>
      </c>
      <c r="U90" s="5" t="s">
        <v>186</v>
      </c>
    </row>
    <row r="91" spans="1:21" x14ac:dyDescent="0.3">
      <c r="A91" t="s">
        <v>90</v>
      </c>
      <c r="B91" s="5">
        <v>0.93500000000000005</v>
      </c>
      <c r="C91" s="5" t="s">
        <v>2</v>
      </c>
      <c r="D91">
        <v>1.39</v>
      </c>
      <c r="E91" t="s">
        <v>2</v>
      </c>
      <c r="F91">
        <v>0.90900000000000003</v>
      </c>
      <c r="G91" t="s">
        <v>2</v>
      </c>
      <c r="H91">
        <v>0.99</v>
      </c>
      <c r="I91" t="s">
        <v>186</v>
      </c>
      <c r="J91">
        <v>0.56999999999999995</v>
      </c>
      <c r="K91" t="s">
        <v>186</v>
      </c>
      <c r="L91">
        <v>3.2</v>
      </c>
      <c r="M91" t="s">
        <v>186</v>
      </c>
      <c r="N91">
        <v>0.5</v>
      </c>
      <c r="O91" t="s">
        <v>1</v>
      </c>
      <c r="P91">
        <v>0.52600000000000002</v>
      </c>
      <c r="Q91" t="s">
        <v>2</v>
      </c>
      <c r="R91">
        <v>0.68300000000000005</v>
      </c>
      <c r="S91" s="5" t="s">
        <v>2</v>
      </c>
      <c r="T91">
        <v>0.5</v>
      </c>
      <c r="U91" s="5" t="s">
        <v>1</v>
      </c>
    </row>
    <row r="92" spans="1:21" x14ac:dyDescent="0.3">
      <c r="A92" t="s">
        <v>91</v>
      </c>
      <c r="B92" s="5">
        <v>27.6</v>
      </c>
      <c r="C92" s="5" t="s">
        <v>184</v>
      </c>
      <c r="D92">
        <v>36.700000000000003</v>
      </c>
      <c r="E92" t="s">
        <v>184</v>
      </c>
      <c r="F92">
        <v>22.6</v>
      </c>
      <c r="G92" t="s">
        <v>1</v>
      </c>
      <c r="H92">
        <v>35.5</v>
      </c>
      <c r="I92" t="s">
        <v>187</v>
      </c>
      <c r="J92">
        <v>31.5</v>
      </c>
      <c r="K92" t="s">
        <v>187</v>
      </c>
      <c r="L92">
        <v>105</v>
      </c>
      <c r="M92" t="s">
        <v>187</v>
      </c>
      <c r="N92">
        <v>15.4</v>
      </c>
      <c r="O92" t="s">
        <v>1</v>
      </c>
      <c r="P92">
        <v>14.4</v>
      </c>
      <c r="Q92" t="s">
        <v>2</v>
      </c>
      <c r="R92">
        <v>17.100000000000001</v>
      </c>
      <c r="S92" s="5" t="s">
        <v>2</v>
      </c>
      <c r="T92">
        <v>13.1</v>
      </c>
      <c r="U92" s="5" t="s">
        <v>2</v>
      </c>
    </row>
    <row r="93" spans="1:21" x14ac:dyDescent="0.3">
      <c r="A93" t="s">
        <v>92</v>
      </c>
      <c r="B93" s="5">
        <v>0.03</v>
      </c>
      <c r="C93" s="5" t="s">
        <v>1</v>
      </c>
      <c r="D93">
        <v>3.6999999999999998E-2</v>
      </c>
      <c r="E93" t="s">
        <v>1</v>
      </c>
      <c r="F93">
        <v>0.5</v>
      </c>
      <c r="G93" t="s">
        <v>1</v>
      </c>
      <c r="H93">
        <v>0.52</v>
      </c>
      <c r="I93" t="s">
        <v>1</v>
      </c>
      <c r="J93">
        <v>0.5</v>
      </c>
      <c r="K93" t="s">
        <v>1</v>
      </c>
      <c r="L93">
        <v>0.97</v>
      </c>
      <c r="M93" t="s">
        <v>1</v>
      </c>
      <c r="N93">
        <v>0.5</v>
      </c>
      <c r="O93" t="s">
        <v>1</v>
      </c>
      <c r="P93">
        <v>0.5</v>
      </c>
      <c r="Q93" t="s">
        <v>1</v>
      </c>
      <c r="R93">
        <v>0.5</v>
      </c>
      <c r="S93" s="5" t="s">
        <v>1</v>
      </c>
      <c r="T93">
        <v>0.5</v>
      </c>
      <c r="U93" s="5" t="s">
        <v>1</v>
      </c>
    </row>
    <row r="94" spans="1:21" x14ac:dyDescent="0.3">
      <c r="A94" t="s">
        <v>93</v>
      </c>
      <c r="B94" s="5">
        <v>3.2000000000000001E-2</v>
      </c>
      <c r="C94" s="5" t="s">
        <v>1</v>
      </c>
      <c r="D94">
        <v>3.9E-2</v>
      </c>
      <c r="E94" t="s">
        <v>1</v>
      </c>
      <c r="F94">
        <v>0.5</v>
      </c>
      <c r="G94" t="s">
        <v>1</v>
      </c>
      <c r="H94">
        <v>0.56000000000000005</v>
      </c>
      <c r="I94" t="s">
        <v>1</v>
      </c>
      <c r="J94">
        <v>0.5</v>
      </c>
      <c r="K94" t="s">
        <v>1</v>
      </c>
      <c r="L94">
        <v>1</v>
      </c>
      <c r="M94" t="s">
        <v>1</v>
      </c>
      <c r="N94">
        <v>0.5</v>
      </c>
      <c r="O94" t="s">
        <v>1</v>
      </c>
      <c r="P94">
        <v>0.5</v>
      </c>
      <c r="Q94" t="s">
        <v>1</v>
      </c>
      <c r="R94">
        <v>0.5</v>
      </c>
      <c r="S94" s="5" t="s">
        <v>1</v>
      </c>
      <c r="T94">
        <v>0.5</v>
      </c>
      <c r="U94" s="5" t="s">
        <v>1</v>
      </c>
    </row>
    <row r="95" spans="1:21" x14ac:dyDescent="0.3">
      <c r="A95" t="s">
        <v>94</v>
      </c>
      <c r="B95" s="5">
        <v>0.47499999999999998</v>
      </c>
      <c r="C95" s="5" t="s">
        <v>2</v>
      </c>
      <c r="D95">
        <v>0.78900000000000003</v>
      </c>
      <c r="E95" t="s">
        <v>2</v>
      </c>
      <c r="F95">
        <v>0.56000000000000005</v>
      </c>
      <c r="G95" t="s">
        <v>1</v>
      </c>
      <c r="H95">
        <v>0.7</v>
      </c>
      <c r="I95" t="s">
        <v>1</v>
      </c>
      <c r="J95">
        <v>0.5</v>
      </c>
      <c r="K95" t="s">
        <v>1</v>
      </c>
      <c r="L95">
        <v>1.8</v>
      </c>
      <c r="M95" t="s">
        <v>1</v>
      </c>
      <c r="N95">
        <v>0.5</v>
      </c>
      <c r="O95" t="s">
        <v>1</v>
      </c>
      <c r="P95">
        <v>0.53</v>
      </c>
      <c r="Q95" t="s">
        <v>186</v>
      </c>
      <c r="R95">
        <v>0.5</v>
      </c>
      <c r="S95" s="5" t="s">
        <v>1</v>
      </c>
      <c r="T95">
        <v>0.5</v>
      </c>
      <c r="U95" s="5" t="s">
        <v>1</v>
      </c>
    </row>
    <row r="96" spans="1:21" x14ac:dyDescent="0.3">
      <c r="A96" t="s">
        <v>95</v>
      </c>
      <c r="B96" s="5">
        <v>25.4</v>
      </c>
      <c r="C96" s="5"/>
      <c r="D96">
        <v>37.200000000000003</v>
      </c>
      <c r="F96">
        <v>12.2</v>
      </c>
      <c r="G96" t="s">
        <v>1</v>
      </c>
      <c r="H96">
        <v>22.3</v>
      </c>
      <c r="I96" t="s">
        <v>1</v>
      </c>
      <c r="J96">
        <v>18.899999999999999</v>
      </c>
      <c r="K96" t="s">
        <v>1</v>
      </c>
      <c r="L96">
        <v>62.1</v>
      </c>
      <c r="M96" t="s">
        <v>187</v>
      </c>
      <c r="N96">
        <v>9.19</v>
      </c>
      <c r="O96" t="s">
        <v>1</v>
      </c>
      <c r="P96">
        <v>11.1</v>
      </c>
      <c r="Q96" t="s">
        <v>2</v>
      </c>
      <c r="R96">
        <v>12.2</v>
      </c>
      <c r="S96" s="5" t="s">
        <v>2</v>
      </c>
      <c r="T96">
        <v>9.58</v>
      </c>
      <c r="U96" s="5" t="s">
        <v>2</v>
      </c>
    </row>
    <row r="97" spans="1:21" x14ac:dyDescent="0.3">
      <c r="A97" t="s">
        <v>96</v>
      </c>
      <c r="B97" s="5">
        <v>5.8999999999999997E-2</v>
      </c>
      <c r="C97" s="5" t="s">
        <v>186</v>
      </c>
      <c r="D97">
        <v>0.13</v>
      </c>
      <c r="E97" t="s">
        <v>186</v>
      </c>
      <c r="F97">
        <v>0.5</v>
      </c>
      <c r="G97" t="s">
        <v>1</v>
      </c>
      <c r="H97">
        <v>0.52</v>
      </c>
      <c r="I97" t="s">
        <v>1</v>
      </c>
      <c r="J97">
        <v>0.5</v>
      </c>
      <c r="K97" t="s">
        <v>1</v>
      </c>
      <c r="L97">
        <v>0.97</v>
      </c>
      <c r="M97" t="s">
        <v>1</v>
      </c>
      <c r="N97">
        <v>0.5</v>
      </c>
      <c r="O97" t="s">
        <v>1</v>
      </c>
      <c r="P97">
        <v>0.5</v>
      </c>
      <c r="Q97" t="s">
        <v>1</v>
      </c>
      <c r="R97">
        <v>0.5</v>
      </c>
      <c r="S97" s="5" t="s">
        <v>1</v>
      </c>
      <c r="T97">
        <v>0.5</v>
      </c>
      <c r="U97" s="5" t="s">
        <v>1</v>
      </c>
    </row>
    <row r="98" spans="1:21" x14ac:dyDescent="0.3">
      <c r="A98" t="s">
        <v>97</v>
      </c>
      <c r="B98" s="5">
        <v>3.1E-2</v>
      </c>
      <c r="C98" s="5" t="s">
        <v>1</v>
      </c>
      <c r="D98">
        <v>4.7399999999999998E-2</v>
      </c>
      <c r="E98" t="s">
        <v>2</v>
      </c>
      <c r="F98">
        <v>0.5</v>
      </c>
      <c r="G98" t="s">
        <v>1</v>
      </c>
      <c r="H98">
        <v>0.53</v>
      </c>
      <c r="I98" t="s">
        <v>1</v>
      </c>
      <c r="J98">
        <v>0.5</v>
      </c>
      <c r="K98" t="s">
        <v>1</v>
      </c>
      <c r="L98">
        <v>0.99</v>
      </c>
      <c r="M98" t="s">
        <v>1</v>
      </c>
      <c r="N98">
        <v>0.5</v>
      </c>
      <c r="O98" t="s">
        <v>1</v>
      </c>
      <c r="P98">
        <v>0.5</v>
      </c>
      <c r="Q98" t="s">
        <v>1</v>
      </c>
      <c r="R98">
        <v>0.5</v>
      </c>
      <c r="S98" s="5" t="s">
        <v>1</v>
      </c>
      <c r="T98">
        <v>0.5</v>
      </c>
      <c r="U98" s="5" t="s">
        <v>1</v>
      </c>
    </row>
    <row r="99" spans="1:21" x14ac:dyDescent="0.3">
      <c r="A99" t="s">
        <v>98</v>
      </c>
      <c r="B99" s="5">
        <v>0.188</v>
      </c>
      <c r="C99" s="5" t="s">
        <v>2</v>
      </c>
      <c r="D99">
        <v>0.36599999999999999</v>
      </c>
      <c r="E99" t="s">
        <v>2</v>
      </c>
      <c r="F99">
        <v>0.56999999999999995</v>
      </c>
      <c r="G99" t="s">
        <v>1</v>
      </c>
      <c r="H99">
        <v>0.76</v>
      </c>
      <c r="I99" t="s">
        <v>1</v>
      </c>
      <c r="J99">
        <v>0.52</v>
      </c>
      <c r="K99" t="s">
        <v>1</v>
      </c>
      <c r="L99">
        <v>1.8</v>
      </c>
      <c r="M99" t="s">
        <v>1</v>
      </c>
      <c r="N99">
        <v>0.5</v>
      </c>
      <c r="O99" t="s">
        <v>1</v>
      </c>
      <c r="P99">
        <v>0.5</v>
      </c>
      <c r="Q99" t="s">
        <v>1</v>
      </c>
      <c r="R99">
        <v>0.5</v>
      </c>
      <c r="S99" s="5" t="s">
        <v>1</v>
      </c>
      <c r="T99">
        <v>0.5</v>
      </c>
      <c r="U99" s="5" t="s">
        <v>1</v>
      </c>
    </row>
    <row r="100" spans="1:21" x14ac:dyDescent="0.3">
      <c r="A100" t="s">
        <v>99</v>
      </c>
      <c r="B100" s="5">
        <v>0.442</v>
      </c>
      <c r="C100" s="5" t="s">
        <v>2</v>
      </c>
      <c r="D100">
        <v>0.69</v>
      </c>
      <c r="E100" t="s">
        <v>2</v>
      </c>
      <c r="F100">
        <v>0.56000000000000005</v>
      </c>
      <c r="G100" t="s">
        <v>1</v>
      </c>
      <c r="H100">
        <v>0.77</v>
      </c>
      <c r="I100" t="s">
        <v>1</v>
      </c>
      <c r="J100">
        <v>0.55000000000000004</v>
      </c>
      <c r="K100" t="s">
        <v>1</v>
      </c>
      <c r="L100">
        <v>1.9</v>
      </c>
      <c r="M100" t="s">
        <v>1</v>
      </c>
      <c r="N100">
        <v>0.5</v>
      </c>
      <c r="O100" t="s">
        <v>1</v>
      </c>
      <c r="P100">
        <v>0.5</v>
      </c>
      <c r="Q100" t="s">
        <v>1</v>
      </c>
      <c r="R100">
        <v>0.5</v>
      </c>
      <c r="S100" s="5" t="s">
        <v>1</v>
      </c>
      <c r="T100">
        <v>0.5</v>
      </c>
      <c r="U100" s="5" t="s">
        <v>1</v>
      </c>
    </row>
    <row r="101" spans="1:21" x14ac:dyDescent="0.3">
      <c r="A101" t="s">
        <v>100</v>
      </c>
      <c r="B101" s="5">
        <v>0.3</v>
      </c>
      <c r="C101" s="5" t="s">
        <v>2</v>
      </c>
      <c r="D101">
        <v>0.46500000000000002</v>
      </c>
      <c r="E101" t="s">
        <v>2</v>
      </c>
      <c r="F101">
        <v>0.61</v>
      </c>
      <c r="G101" t="s">
        <v>1</v>
      </c>
      <c r="H101">
        <v>0.74</v>
      </c>
      <c r="I101" t="s">
        <v>1</v>
      </c>
      <c r="J101">
        <v>0.57999999999999996</v>
      </c>
      <c r="K101" t="s">
        <v>1</v>
      </c>
      <c r="L101">
        <v>2.1</v>
      </c>
      <c r="M101" t="s">
        <v>1</v>
      </c>
      <c r="N101">
        <v>0.5</v>
      </c>
      <c r="O101" t="s">
        <v>1</v>
      </c>
      <c r="P101">
        <v>0.5</v>
      </c>
      <c r="Q101" t="s">
        <v>1</v>
      </c>
      <c r="R101">
        <v>0.5</v>
      </c>
      <c r="S101" s="5" t="s">
        <v>1</v>
      </c>
      <c r="T101">
        <v>0.5</v>
      </c>
      <c r="U101" s="5" t="s">
        <v>1</v>
      </c>
    </row>
    <row r="102" spans="1:21" x14ac:dyDescent="0.3">
      <c r="A102" t="s">
        <v>101</v>
      </c>
      <c r="B102" s="5">
        <v>5.5E-2</v>
      </c>
      <c r="C102" s="5" t="s">
        <v>1</v>
      </c>
      <c r="D102">
        <v>6.6000000000000003E-2</v>
      </c>
      <c r="E102" t="s">
        <v>1</v>
      </c>
      <c r="F102">
        <v>0.52</v>
      </c>
      <c r="G102" t="s">
        <v>1</v>
      </c>
      <c r="H102">
        <v>0.7</v>
      </c>
      <c r="I102" t="s">
        <v>1</v>
      </c>
      <c r="J102">
        <v>0.5</v>
      </c>
      <c r="K102" t="s">
        <v>1</v>
      </c>
      <c r="L102">
        <v>1.7</v>
      </c>
      <c r="M102" t="s">
        <v>1</v>
      </c>
      <c r="N102">
        <v>0.5</v>
      </c>
      <c r="O102" t="s">
        <v>1</v>
      </c>
      <c r="P102">
        <v>0.5</v>
      </c>
      <c r="Q102" t="s">
        <v>1</v>
      </c>
      <c r="R102">
        <v>0.5</v>
      </c>
      <c r="S102" s="5" t="s">
        <v>1</v>
      </c>
      <c r="T102">
        <v>0.5</v>
      </c>
      <c r="U102" s="5" t="s">
        <v>1</v>
      </c>
    </row>
    <row r="103" spans="1:21" x14ac:dyDescent="0.3">
      <c r="A103" t="s">
        <v>102</v>
      </c>
      <c r="B103" s="5">
        <v>6.77</v>
      </c>
      <c r="C103" s="5" t="s">
        <v>184</v>
      </c>
      <c r="D103">
        <v>9.94</v>
      </c>
      <c r="E103" t="s">
        <v>184</v>
      </c>
      <c r="F103">
        <v>4.88</v>
      </c>
      <c r="G103" t="s">
        <v>1</v>
      </c>
      <c r="H103">
        <v>2.76</v>
      </c>
      <c r="I103" t="s">
        <v>1</v>
      </c>
      <c r="J103">
        <v>6</v>
      </c>
      <c r="K103" t="s">
        <v>185</v>
      </c>
      <c r="L103">
        <v>13.7</v>
      </c>
      <c r="M103" t="s">
        <v>1</v>
      </c>
      <c r="N103">
        <v>1.29</v>
      </c>
      <c r="O103" t="s">
        <v>1</v>
      </c>
      <c r="P103">
        <v>1.9</v>
      </c>
      <c r="Q103" t="s">
        <v>186</v>
      </c>
      <c r="R103">
        <v>2.92</v>
      </c>
      <c r="S103" s="5" t="s">
        <v>2</v>
      </c>
      <c r="T103">
        <v>2.5299999999999998</v>
      </c>
      <c r="U103" s="5" t="s">
        <v>2</v>
      </c>
    </row>
    <row r="104" spans="1:21" x14ac:dyDescent="0.3">
      <c r="A104" t="s">
        <v>103</v>
      </c>
      <c r="B104" s="5">
        <v>45.5</v>
      </c>
      <c r="C104" s="5" t="s">
        <v>184</v>
      </c>
      <c r="D104">
        <v>66.5</v>
      </c>
      <c r="E104" t="s">
        <v>184</v>
      </c>
      <c r="F104">
        <v>25.1</v>
      </c>
      <c r="G104" t="s">
        <v>187</v>
      </c>
      <c r="H104">
        <v>24</v>
      </c>
      <c r="I104" t="s">
        <v>1</v>
      </c>
      <c r="J104">
        <v>37.700000000000003</v>
      </c>
      <c r="K104" t="s">
        <v>187</v>
      </c>
      <c r="L104">
        <v>119</v>
      </c>
      <c r="M104" t="s">
        <v>184</v>
      </c>
      <c r="N104">
        <v>9.57</v>
      </c>
      <c r="O104" t="s">
        <v>1</v>
      </c>
      <c r="P104">
        <v>15.9</v>
      </c>
      <c r="Q104" t="s">
        <v>2</v>
      </c>
      <c r="R104">
        <v>18</v>
      </c>
      <c r="S104" s="5" t="s">
        <v>2</v>
      </c>
      <c r="T104">
        <v>17.100000000000001</v>
      </c>
      <c r="U104" s="5" t="s">
        <v>2</v>
      </c>
    </row>
    <row r="105" spans="1:21" x14ac:dyDescent="0.3">
      <c r="A105" t="s">
        <v>104</v>
      </c>
      <c r="B105" s="5">
        <v>2.52</v>
      </c>
      <c r="C105" s="5" t="s">
        <v>2</v>
      </c>
      <c r="D105">
        <v>3.53</v>
      </c>
      <c r="E105" t="s">
        <v>2</v>
      </c>
      <c r="F105">
        <v>1.56</v>
      </c>
      <c r="G105" t="s">
        <v>2</v>
      </c>
      <c r="H105">
        <v>1.2</v>
      </c>
      <c r="I105" t="s">
        <v>186</v>
      </c>
      <c r="J105">
        <v>2.5</v>
      </c>
      <c r="K105" t="s">
        <v>186</v>
      </c>
      <c r="L105">
        <v>3.4</v>
      </c>
      <c r="M105" t="s">
        <v>1</v>
      </c>
      <c r="N105">
        <v>0.61</v>
      </c>
      <c r="O105" t="s">
        <v>1</v>
      </c>
      <c r="P105">
        <v>0.89</v>
      </c>
      <c r="Q105" t="s">
        <v>186</v>
      </c>
      <c r="R105">
        <v>1.1200000000000001</v>
      </c>
      <c r="S105" s="5" t="s">
        <v>2</v>
      </c>
      <c r="T105">
        <v>0.86</v>
      </c>
      <c r="U105" s="5" t="s">
        <v>186</v>
      </c>
    </row>
    <row r="106" spans="1:21" x14ac:dyDescent="0.3">
      <c r="A106" t="s">
        <v>105</v>
      </c>
      <c r="B106" s="5">
        <v>0.32</v>
      </c>
      <c r="C106" s="5" t="s">
        <v>186</v>
      </c>
      <c r="D106">
        <v>0.49</v>
      </c>
      <c r="E106" t="s">
        <v>186</v>
      </c>
      <c r="F106">
        <v>0.74</v>
      </c>
      <c r="G106" t="s">
        <v>1</v>
      </c>
      <c r="H106">
        <v>0.8</v>
      </c>
      <c r="I106" t="s">
        <v>1</v>
      </c>
      <c r="J106">
        <v>0.83</v>
      </c>
      <c r="K106" t="s">
        <v>1</v>
      </c>
      <c r="L106">
        <v>3.3</v>
      </c>
      <c r="M106" t="s">
        <v>1</v>
      </c>
      <c r="N106">
        <v>0.6</v>
      </c>
      <c r="O106" t="s">
        <v>1</v>
      </c>
      <c r="P106">
        <v>0.5</v>
      </c>
      <c r="Q106" t="s">
        <v>1</v>
      </c>
      <c r="R106">
        <v>0.5</v>
      </c>
      <c r="S106" s="5" t="s">
        <v>1</v>
      </c>
      <c r="T106">
        <v>0.5</v>
      </c>
      <c r="U106" s="5" t="s">
        <v>1</v>
      </c>
    </row>
    <row r="107" spans="1:21" x14ac:dyDescent="0.3">
      <c r="A107" t="s">
        <v>106</v>
      </c>
      <c r="B107" s="5">
        <v>9.24</v>
      </c>
      <c r="C107" s="5" t="s">
        <v>184</v>
      </c>
      <c r="D107">
        <v>13.3</v>
      </c>
      <c r="E107" t="s">
        <v>184</v>
      </c>
      <c r="F107">
        <v>9.91</v>
      </c>
      <c r="G107" t="s">
        <v>1</v>
      </c>
      <c r="H107">
        <v>11.2</v>
      </c>
      <c r="I107" t="s">
        <v>1</v>
      </c>
      <c r="J107">
        <v>14.8</v>
      </c>
      <c r="K107" t="s">
        <v>1</v>
      </c>
      <c r="L107">
        <v>48.2</v>
      </c>
      <c r="M107" t="s">
        <v>184</v>
      </c>
      <c r="N107">
        <v>4.4000000000000004</v>
      </c>
      <c r="O107" t="s">
        <v>1</v>
      </c>
      <c r="P107">
        <v>3.46</v>
      </c>
      <c r="Q107" t="s">
        <v>2</v>
      </c>
      <c r="R107">
        <v>4.33</v>
      </c>
      <c r="S107" s="5" t="s">
        <v>2</v>
      </c>
      <c r="T107">
        <v>4.58</v>
      </c>
      <c r="U107" s="5" t="s">
        <v>2</v>
      </c>
    </row>
    <row r="108" spans="1:21" x14ac:dyDescent="0.3">
      <c r="A108" t="s">
        <v>107</v>
      </c>
      <c r="B108" s="5">
        <v>0.40600000000000003</v>
      </c>
      <c r="C108" s="5" t="s">
        <v>2</v>
      </c>
      <c r="D108">
        <v>0.80200000000000005</v>
      </c>
      <c r="E108" t="s">
        <v>2</v>
      </c>
      <c r="F108">
        <v>0.71</v>
      </c>
      <c r="G108" t="s">
        <v>1</v>
      </c>
      <c r="H108">
        <v>0.77</v>
      </c>
      <c r="I108" t="s">
        <v>1</v>
      </c>
      <c r="J108">
        <v>0.8</v>
      </c>
      <c r="K108" t="s">
        <v>1</v>
      </c>
      <c r="L108">
        <v>3.2</v>
      </c>
      <c r="M108" t="s">
        <v>1</v>
      </c>
      <c r="N108">
        <v>0.56999999999999995</v>
      </c>
      <c r="O108" t="s">
        <v>1</v>
      </c>
      <c r="P108">
        <v>0.5</v>
      </c>
      <c r="Q108" t="s">
        <v>1</v>
      </c>
      <c r="R108">
        <v>0.5</v>
      </c>
      <c r="S108" s="5" t="s">
        <v>1</v>
      </c>
      <c r="T108">
        <v>0.5</v>
      </c>
      <c r="U108" s="5" t="s">
        <v>1</v>
      </c>
    </row>
    <row r="109" spans="1:21" x14ac:dyDescent="0.3">
      <c r="A109" t="s">
        <v>108</v>
      </c>
      <c r="B109" s="5">
        <v>8.2000000000000003E-2</v>
      </c>
      <c r="C109" s="5" t="s">
        <v>1</v>
      </c>
      <c r="D109">
        <v>2.21</v>
      </c>
      <c r="E109" t="s">
        <v>2</v>
      </c>
      <c r="F109">
        <v>0.74</v>
      </c>
      <c r="G109" t="s">
        <v>1</v>
      </c>
      <c r="H109">
        <v>1.3</v>
      </c>
      <c r="I109" t="s">
        <v>186</v>
      </c>
      <c r="J109">
        <v>2.68</v>
      </c>
      <c r="K109" t="s">
        <v>2</v>
      </c>
      <c r="L109">
        <v>6.8</v>
      </c>
      <c r="M109" t="s">
        <v>186</v>
      </c>
      <c r="N109">
        <v>0.6</v>
      </c>
      <c r="O109" t="s">
        <v>1</v>
      </c>
      <c r="P109">
        <v>0.5</v>
      </c>
      <c r="Q109" t="s">
        <v>1</v>
      </c>
      <c r="R109">
        <v>0.73799999999999999</v>
      </c>
      <c r="S109" s="5" t="s">
        <v>2</v>
      </c>
      <c r="T109">
        <v>0.56000000000000005</v>
      </c>
      <c r="U109" s="5" t="s">
        <v>2</v>
      </c>
    </row>
    <row r="110" spans="1:21" x14ac:dyDescent="0.3">
      <c r="A110" t="s">
        <v>109</v>
      </c>
      <c r="B110" s="5">
        <v>8.2899999999999991</v>
      </c>
      <c r="C110" s="5"/>
      <c r="D110">
        <v>12</v>
      </c>
      <c r="F110">
        <v>8.6999999999999993</v>
      </c>
      <c r="G110" t="s">
        <v>185</v>
      </c>
      <c r="H110">
        <v>13.5</v>
      </c>
      <c r="I110" t="s">
        <v>1</v>
      </c>
      <c r="J110">
        <v>25.5</v>
      </c>
      <c r="K110" t="s">
        <v>187</v>
      </c>
      <c r="L110">
        <v>119</v>
      </c>
      <c r="M110" t="s">
        <v>187</v>
      </c>
      <c r="N110">
        <v>4.6900000000000004</v>
      </c>
      <c r="O110" t="s">
        <v>1</v>
      </c>
      <c r="P110">
        <v>4.0999999999999996</v>
      </c>
      <c r="Q110" t="s">
        <v>2</v>
      </c>
      <c r="R110">
        <v>4.26</v>
      </c>
      <c r="S110" s="5" t="s">
        <v>2</v>
      </c>
      <c r="T110">
        <v>4.7699999999999996</v>
      </c>
      <c r="U110" s="5" t="s">
        <v>2</v>
      </c>
    </row>
    <row r="111" spans="1:21" x14ac:dyDescent="0.3">
      <c r="A111" t="s">
        <v>110</v>
      </c>
      <c r="B111" s="5">
        <v>2.99</v>
      </c>
      <c r="C111" s="5" t="s">
        <v>2</v>
      </c>
      <c r="D111">
        <v>4.2699999999999996</v>
      </c>
      <c r="E111" t="s">
        <v>184</v>
      </c>
      <c r="F111">
        <v>4</v>
      </c>
      <c r="G111" t="s">
        <v>185</v>
      </c>
      <c r="H111">
        <v>6.59</v>
      </c>
      <c r="I111" t="s">
        <v>1</v>
      </c>
      <c r="J111">
        <v>8.99</v>
      </c>
      <c r="K111" t="s">
        <v>1</v>
      </c>
      <c r="L111">
        <v>37.799999999999997</v>
      </c>
      <c r="M111" t="s">
        <v>184</v>
      </c>
      <c r="N111">
        <v>1.5</v>
      </c>
      <c r="O111" t="s">
        <v>1</v>
      </c>
      <c r="P111">
        <v>1.4</v>
      </c>
      <c r="Q111" t="s">
        <v>2</v>
      </c>
      <c r="R111">
        <v>1.64</v>
      </c>
      <c r="S111" s="5" t="s">
        <v>2</v>
      </c>
      <c r="T111">
        <v>1.82</v>
      </c>
      <c r="U111" s="5" t="s">
        <v>2</v>
      </c>
    </row>
    <row r="112" spans="1:21" x14ac:dyDescent="0.3">
      <c r="A112" t="s">
        <v>111</v>
      </c>
      <c r="B112" s="5">
        <v>2.0499999999999998</v>
      </c>
      <c r="C112" s="5" t="s">
        <v>2</v>
      </c>
      <c r="D112">
        <v>2.92</v>
      </c>
      <c r="E112" t="s">
        <v>2</v>
      </c>
      <c r="F112">
        <v>0.67</v>
      </c>
      <c r="G112" t="s">
        <v>1</v>
      </c>
      <c r="H112">
        <v>1.35</v>
      </c>
      <c r="I112" t="s">
        <v>2</v>
      </c>
      <c r="J112">
        <v>0.81</v>
      </c>
      <c r="K112" t="s">
        <v>186</v>
      </c>
      <c r="L112">
        <v>3</v>
      </c>
      <c r="M112" t="s">
        <v>1</v>
      </c>
      <c r="N112">
        <v>0.54</v>
      </c>
      <c r="O112" t="s">
        <v>1</v>
      </c>
      <c r="P112">
        <v>0.60599999999999998</v>
      </c>
      <c r="Q112" t="s">
        <v>2</v>
      </c>
      <c r="R112">
        <v>0.64</v>
      </c>
      <c r="S112" s="5" t="s">
        <v>186</v>
      </c>
      <c r="T112">
        <v>0.5</v>
      </c>
      <c r="U112" s="5" t="s">
        <v>1</v>
      </c>
    </row>
    <row r="113" spans="1:21" x14ac:dyDescent="0.3">
      <c r="A113" t="s">
        <v>112</v>
      </c>
      <c r="B113" s="5">
        <v>0.58299999999999996</v>
      </c>
      <c r="C113" s="5" t="s">
        <v>2</v>
      </c>
      <c r="D113">
        <v>0.84399999999999997</v>
      </c>
      <c r="E113" t="s">
        <v>2</v>
      </c>
      <c r="F113">
        <v>1.06</v>
      </c>
      <c r="G113" t="s">
        <v>2</v>
      </c>
      <c r="H113">
        <v>0.71</v>
      </c>
      <c r="I113" t="s">
        <v>1</v>
      </c>
      <c r="J113">
        <v>0.74</v>
      </c>
      <c r="K113" t="s">
        <v>1</v>
      </c>
      <c r="L113">
        <v>2.9</v>
      </c>
      <c r="M113" t="s">
        <v>1</v>
      </c>
      <c r="N113">
        <v>0.53</v>
      </c>
      <c r="O113" t="s">
        <v>1</v>
      </c>
      <c r="P113">
        <v>0.5</v>
      </c>
      <c r="Q113" t="s">
        <v>1</v>
      </c>
      <c r="R113">
        <v>0.5</v>
      </c>
      <c r="S113" s="5" t="s">
        <v>1</v>
      </c>
      <c r="T113">
        <v>0.5</v>
      </c>
      <c r="U113" s="5" t="s">
        <v>1</v>
      </c>
    </row>
    <row r="114" spans="1:21" x14ac:dyDescent="0.3">
      <c r="A114" t="s">
        <v>113</v>
      </c>
      <c r="B114" s="5">
        <v>5.51</v>
      </c>
      <c r="C114" s="5" t="s">
        <v>184</v>
      </c>
      <c r="D114">
        <v>8.0399999999999991</v>
      </c>
      <c r="E114" t="s">
        <v>184</v>
      </c>
      <c r="F114">
        <v>5.0999999999999996</v>
      </c>
      <c r="G114" t="s">
        <v>185</v>
      </c>
      <c r="H114">
        <v>5.34</v>
      </c>
      <c r="I114" t="s">
        <v>1</v>
      </c>
      <c r="J114">
        <v>11.8</v>
      </c>
      <c r="K114" t="s">
        <v>1</v>
      </c>
      <c r="L114">
        <v>42.4</v>
      </c>
      <c r="M114" t="s">
        <v>184</v>
      </c>
      <c r="N114">
        <v>2.4</v>
      </c>
      <c r="O114" t="s">
        <v>185</v>
      </c>
      <c r="P114">
        <v>2.42</v>
      </c>
      <c r="Q114" t="s">
        <v>2</v>
      </c>
      <c r="R114">
        <v>2.41</v>
      </c>
      <c r="S114" s="5" t="s">
        <v>2</v>
      </c>
      <c r="T114">
        <v>3.03</v>
      </c>
      <c r="U114" s="5" t="s">
        <v>2</v>
      </c>
    </row>
    <row r="115" spans="1:21" x14ac:dyDescent="0.3">
      <c r="A115" t="s">
        <v>114</v>
      </c>
      <c r="B115" s="5">
        <v>8.3000000000000004E-2</v>
      </c>
      <c r="C115" s="5" t="s">
        <v>1</v>
      </c>
      <c r="D115">
        <v>0.12</v>
      </c>
      <c r="E115" t="s">
        <v>1</v>
      </c>
      <c r="F115">
        <v>0.75</v>
      </c>
      <c r="G115" t="s">
        <v>1</v>
      </c>
      <c r="H115">
        <v>0.81</v>
      </c>
      <c r="I115" t="s">
        <v>1</v>
      </c>
      <c r="J115">
        <v>0.85</v>
      </c>
      <c r="K115" t="s">
        <v>1</v>
      </c>
      <c r="L115">
        <v>3.4</v>
      </c>
      <c r="M115" t="s">
        <v>1</v>
      </c>
      <c r="N115">
        <v>0.61</v>
      </c>
      <c r="O115" t="s">
        <v>1</v>
      </c>
      <c r="P115">
        <v>0.5</v>
      </c>
      <c r="Q115" t="s">
        <v>1</v>
      </c>
      <c r="R115">
        <v>0.5</v>
      </c>
      <c r="S115" s="5" t="s">
        <v>1</v>
      </c>
      <c r="T115">
        <v>0.5</v>
      </c>
      <c r="U115" s="5" t="s">
        <v>1</v>
      </c>
    </row>
    <row r="116" spans="1:21" x14ac:dyDescent="0.3">
      <c r="A116" t="s">
        <v>115</v>
      </c>
      <c r="B116" s="5">
        <v>0.03</v>
      </c>
      <c r="C116" s="5" t="s">
        <v>1</v>
      </c>
      <c r="D116">
        <v>1.5</v>
      </c>
      <c r="E116" t="s">
        <v>186</v>
      </c>
      <c r="F116">
        <v>1.4</v>
      </c>
      <c r="G116" t="s">
        <v>186</v>
      </c>
      <c r="H116">
        <v>1.95</v>
      </c>
      <c r="I116" t="s">
        <v>1</v>
      </c>
      <c r="J116">
        <v>3.3</v>
      </c>
      <c r="K116" t="s">
        <v>186</v>
      </c>
      <c r="L116">
        <v>14</v>
      </c>
      <c r="M116" t="s">
        <v>186</v>
      </c>
      <c r="N116">
        <v>0.5</v>
      </c>
      <c r="O116" t="s">
        <v>1</v>
      </c>
      <c r="P116">
        <v>0.5</v>
      </c>
      <c r="Q116" t="s">
        <v>1</v>
      </c>
      <c r="R116">
        <v>0.52600000000000002</v>
      </c>
      <c r="S116" s="5" t="s">
        <v>2</v>
      </c>
      <c r="T116">
        <v>0.54</v>
      </c>
      <c r="U116" s="5" t="s">
        <v>186</v>
      </c>
    </row>
    <row r="117" spans="1:21" x14ac:dyDescent="0.3">
      <c r="A117" t="s">
        <v>116</v>
      </c>
      <c r="B117" s="5">
        <v>2.4E-2</v>
      </c>
      <c r="C117" s="5" t="s">
        <v>1</v>
      </c>
      <c r="D117">
        <v>3.1E-2</v>
      </c>
      <c r="E117" t="s">
        <v>1</v>
      </c>
      <c r="F117">
        <v>0.5</v>
      </c>
      <c r="G117" t="s">
        <v>1</v>
      </c>
      <c r="H117">
        <v>0.5</v>
      </c>
      <c r="I117" t="s">
        <v>1</v>
      </c>
      <c r="J117">
        <v>0.5</v>
      </c>
      <c r="K117" t="s">
        <v>1</v>
      </c>
      <c r="L117">
        <v>1.1000000000000001</v>
      </c>
      <c r="M117" t="s">
        <v>1</v>
      </c>
      <c r="N117">
        <v>0.5</v>
      </c>
      <c r="O117" t="s">
        <v>1</v>
      </c>
      <c r="P117">
        <v>0.5</v>
      </c>
      <c r="Q117" t="s">
        <v>1</v>
      </c>
      <c r="R117">
        <v>0.5</v>
      </c>
      <c r="S117" s="5" t="s">
        <v>1</v>
      </c>
      <c r="T117">
        <v>0.5</v>
      </c>
      <c r="U117" s="5" t="s">
        <v>1</v>
      </c>
    </row>
    <row r="118" spans="1:21" x14ac:dyDescent="0.3">
      <c r="A118" t="s">
        <v>117</v>
      </c>
      <c r="B118" s="5">
        <v>4.21</v>
      </c>
      <c r="C118" s="5" t="s">
        <v>184</v>
      </c>
      <c r="D118">
        <v>7.5</v>
      </c>
      <c r="E118" t="s">
        <v>184</v>
      </c>
      <c r="F118">
        <v>2.98</v>
      </c>
      <c r="G118" t="s">
        <v>1</v>
      </c>
      <c r="H118">
        <v>1.3</v>
      </c>
      <c r="I118" t="s">
        <v>185</v>
      </c>
      <c r="J118">
        <v>4.5999999999999996</v>
      </c>
      <c r="K118" t="s">
        <v>186</v>
      </c>
      <c r="L118">
        <v>22.4</v>
      </c>
      <c r="M118" t="s">
        <v>2</v>
      </c>
      <c r="N118">
        <v>1.4</v>
      </c>
      <c r="O118" t="s">
        <v>185</v>
      </c>
      <c r="P118">
        <v>2.15</v>
      </c>
      <c r="Q118" t="s">
        <v>2</v>
      </c>
      <c r="R118">
        <v>2.2400000000000002</v>
      </c>
      <c r="S118" s="5" t="s">
        <v>2</v>
      </c>
      <c r="T118">
        <v>2.2000000000000002</v>
      </c>
      <c r="U118" s="5" t="s">
        <v>186</v>
      </c>
    </row>
    <row r="119" spans="1:21" x14ac:dyDescent="0.3">
      <c r="A119" t="s">
        <v>118</v>
      </c>
      <c r="B119" s="5">
        <v>22.9</v>
      </c>
      <c r="C119" s="5" t="s">
        <v>184</v>
      </c>
      <c r="D119">
        <v>34.6</v>
      </c>
      <c r="E119" t="s">
        <v>184</v>
      </c>
      <c r="F119">
        <v>20.2</v>
      </c>
      <c r="G119" t="s">
        <v>1</v>
      </c>
      <c r="H119">
        <v>30.3</v>
      </c>
      <c r="I119" t="s">
        <v>187</v>
      </c>
      <c r="J119">
        <v>54.5</v>
      </c>
      <c r="K119" t="s">
        <v>187</v>
      </c>
      <c r="L119">
        <v>234</v>
      </c>
      <c r="M119" t="s">
        <v>184</v>
      </c>
      <c r="N119">
        <v>8.9</v>
      </c>
      <c r="O119" t="s">
        <v>185</v>
      </c>
      <c r="P119">
        <v>10.8</v>
      </c>
      <c r="Q119" t="s">
        <v>2</v>
      </c>
      <c r="R119">
        <v>10.6</v>
      </c>
      <c r="S119" s="5" t="s">
        <v>2</v>
      </c>
      <c r="T119">
        <v>11.6</v>
      </c>
      <c r="U119" s="5" t="s">
        <v>2</v>
      </c>
    </row>
    <row r="120" spans="1:21" x14ac:dyDescent="0.3">
      <c r="A120" t="s">
        <v>119</v>
      </c>
      <c r="B120" s="5">
        <v>3.1E-2</v>
      </c>
      <c r="C120" s="5" t="s">
        <v>1</v>
      </c>
      <c r="D120">
        <v>4.8000000000000001E-2</v>
      </c>
      <c r="E120" t="s">
        <v>186</v>
      </c>
      <c r="F120">
        <v>0.5</v>
      </c>
      <c r="G120" t="s">
        <v>1</v>
      </c>
      <c r="H120">
        <v>0.54</v>
      </c>
      <c r="I120" t="s">
        <v>1</v>
      </c>
      <c r="J120">
        <v>0.62</v>
      </c>
      <c r="K120" t="s">
        <v>1</v>
      </c>
      <c r="L120">
        <v>1.4</v>
      </c>
      <c r="M120" t="s">
        <v>1</v>
      </c>
      <c r="N120">
        <v>0.5</v>
      </c>
      <c r="O120" t="s">
        <v>1</v>
      </c>
      <c r="P120">
        <v>0.5</v>
      </c>
      <c r="Q120" t="s">
        <v>1</v>
      </c>
      <c r="R120">
        <v>0.5</v>
      </c>
      <c r="S120" s="5" t="s">
        <v>1</v>
      </c>
      <c r="T120">
        <v>0.5</v>
      </c>
      <c r="U120" s="5" t="s">
        <v>1</v>
      </c>
    </row>
    <row r="121" spans="1:21" x14ac:dyDescent="0.3">
      <c r="A121" t="s">
        <v>120</v>
      </c>
      <c r="B121" s="5">
        <v>0.04</v>
      </c>
      <c r="C121" s="5" t="s">
        <v>186</v>
      </c>
      <c r="D121">
        <v>4.1000000000000002E-2</v>
      </c>
      <c r="E121" t="s">
        <v>186</v>
      </c>
      <c r="F121">
        <v>0.5</v>
      </c>
      <c r="G121" t="s">
        <v>1</v>
      </c>
      <c r="H121">
        <v>0.5</v>
      </c>
      <c r="I121" t="s">
        <v>1</v>
      </c>
      <c r="J121">
        <v>0.5</v>
      </c>
      <c r="K121" t="s">
        <v>1</v>
      </c>
      <c r="L121">
        <v>0.95</v>
      </c>
      <c r="M121" t="s">
        <v>1</v>
      </c>
      <c r="N121">
        <v>0.5</v>
      </c>
      <c r="O121" t="s">
        <v>1</v>
      </c>
      <c r="P121">
        <v>0.5</v>
      </c>
      <c r="Q121" t="s">
        <v>1</v>
      </c>
      <c r="R121">
        <v>0.5</v>
      </c>
      <c r="S121" s="5" t="s">
        <v>1</v>
      </c>
      <c r="T121">
        <v>0.5</v>
      </c>
      <c r="U121" s="5" t="s">
        <v>1</v>
      </c>
    </row>
    <row r="122" spans="1:21" x14ac:dyDescent="0.3">
      <c r="A122" t="s">
        <v>121</v>
      </c>
      <c r="B122" s="5">
        <v>2.3E-2</v>
      </c>
      <c r="C122" s="5" t="s">
        <v>1</v>
      </c>
      <c r="D122">
        <v>0.03</v>
      </c>
      <c r="E122" t="s">
        <v>1</v>
      </c>
      <c r="F122">
        <v>0.5</v>
      </c>
      <c r="G122" t="s">
        <v>1</v>
      </c>
      <c r="H122">
        <v>0.5</v>
      </c>
      <c r="I122" t="s">
        <v>1</v>
      </c>
      <c r="J122">
        <v>0.5</v>
      </c>
      <c r="K122" t="s">
        <v>1</v>
      </c>
      <c r="L122">
        <v>1</v>
      </c>
      <c r="M122" t="s">
        <v>1</v>
      </c>
      <c r="N122">
        <v>0.5</v>
      </c>
      <c r="O122" t="s">
        <v>1</v>
      </c>
      <c r="P122">
        <v>0.5</v>
      </c>
      <c r="Q122" t="s">
        <v>1</v>
      </c>
      <c r="R122">
        <v>0.5</v>
      </c>
      <c r="S122" s="5" t="s">
        <v>1</v>
      </c>
      <c r="T122">
        <v>0.5</v>
      </c>
      <c r="U122" s="5" t="s">
        <v>1</v>
      </c>
    </row>
    <row r="123" spans="1:21" x14ac:dyDescent="0.3">
      <c r="A123" t="s">
        <v>122</v>
      </c>
      <c r="B123" s="5">
        <v>24.4</v>
      </c>
      <c r="C123" s="5" t="s">
        <v>184</v>
      </c>
      <c r="D123">
        <v>45.3</v>
      </c>
      <c r="E123" t="s">
        <v>184</v>
      </c>
      <c r="F123">
        <v>18.600000000000001</v>
      </c>
      <c r="G123" t="s">
        <v>1</v>
      </c>
      <c r="H123">
        <v>22.2</v>
      </c>
      <c r="I123" t="s">
        <v>1</v>
      </c>
      <c r="J123">
        <v>42.3</v>
      </c>
      <c r="K123" t="s">
        <v>187</v>
      </c>
      <c r="L123">
        <v>188</v>
      </c>
      <c r="M123" t="s">
        <v>184</v>
      </c>
      <c r="N123">
        <v>8.6</v>
      </c>
      <c r="O123" t="s">
        <v>185</v>
      </c>
      <c r="P123">
        <v>12.3</v>
      </c>
      <c r="Q123" t="s">
        <v>2</v>
      </c>
      <c r="R123">
        <v>13.6</v>
      </c>
      <c r="S123" s="5" t="s">
        <v>2</v>
      </c>
      <c r="T123">
        <v>14.1</v>
      </c>
      <c r="U123" s="5" t="s">
        <v>2</v>
      </c>
    </row>
    <row r="124" spans="1:21" x14ac:dyDescent="0.3">
      <c r="A124" t="s">
        <v>123</v>
      </c>
      <c r="B124" s="5">
        <v>8.3000000000000004E-2</v>
      </c>
      <c r="C124" s="5" t="s">
        <v>186</v>
      </c>
      <c r="D124">
        <v>7.2999999999999995E-2</v>
      </c>
      <c r="E124" t="s">
        <v>186</v>
      </c>
      <c r="F124">
        <v>0.5</v>
      </c>
      <c r="G124" t="s">
        <v>1</v>
      </c>
      <c r="H124">
        <v>0.5</v>
      </c>
      <c r="I124" t="s">
        <v>1</v>
      </c>
      <c r="J124">
        <v>0.55000000000000004</v>
      </c>
      <c r="K124" t="s">
        <v>1</v>
      </c>
      <c r="L124">
        <v>1.1000000000000001</v>
      </c>
      <c r="M124" t="s">
        <v>1</v>
      </c>
      <c r="N124">
        <v>0.5</v>
      </c>
      <c r="O124" t="s">
        <v>1</v>
      </c>
      <c r="P124">
        <v>0.5</v>
      </c>
      <c r="Q124" t="s">
        <v>1</v>
      </c>
      <c r="R124">
        <v>0.5</v>
      </c>
      <c r="S124" s="5" t="s">
        <v>1</v>
      </c>
      <c r="T124">
        <v>0.5</v>
      </c>
      <c r="U124" s="5" t="s">
        <v>1</v>
      </c>
    </row>
    <row r="125" spans="1:21" x14ac:dyDescent="0.3">
      <c r="A125" t="s">
        <v>124</v>
      </c>
      <c r="B125" s="5">
        <v>4.22</v>
      </c>
      <c r="C125" s="5" t="s">
        <v>184</v>
      </c>
      <c r="D125">
        <v>6.43</v>
      </c>
      <c r="E125" t="s">
        <v>184</v>
      </c>
      <c r="F125">
        <v>2</v>
      </c>
      <c r="G125" t="s">
        <v>1</v>
      </c>
      <c r="H125">
        <v>2.6</v>
      </c>
      <c r="I125" t="s">
        <v>185</v>
      </c>
      <c r="J125">
        <v>2.95</v>
      </c>
      <c r="K125" t="s">
        <v>1</v>
      </c>
      <c r="L125">
        <v>8.7200000000000006</v>
      </c>
      <c r="M125" t="s">
        <v>1</v>
      </c>
      <c r="N125">
        <v>1.1000000000000001</v>
      </c>
      <c r="O125" t="s">
        <v>185</v>
      </c>
      <c r="P125">
        <v>1.87</v>
      </c>
      <c r="Q125" t="s">
        <v>1</v>
      </c>
      <c r="R125">
        <v>1.81</v>
      </c>
      <c r="S125" s="5" t="s">
        <v>1</v>
      </c>
      <c r="T125">
        <v>1.9</v>
      </c>
      <c r="U125" s="5" t="s">
        <v>1</v>
      </c>
    </row>
    <row r="126" spans="1:21" x14ac:dyDescent="0.3">
      <c r="A126" t="s">
        <v>125</v>
      </c>
      <c r="B126" s="5">
        <v>3.49</v>
      </c>
      <c r="C126" s="5" t="s">
        <v>184</v>
      </c>
      <c r="D126">
        <v>5.2</v>
      </c>
      <c r="E126" t="s">
        <v>184</v>
      </c>
      <c r="F126">
        <v>1.88</v>
      </c>
      <c r="G126" t="s">
        <v>1</v>
      </c>
      <c r="H126">
        <v>2.7</v>
      </c>
      <c r="I126" t="s">
        <v>185</v>
      </c>
      <c r="J126">
        <v>3.97</v>
      </c>
      <c r="K126" t="s">
        <v>1</v>
      </c>
      <c r="L126">
        <v>9.92</v>
      </c>
      <c r="M126" t="s">
        <v>1</v>
      </c>
      <c r="N126">
        <v>0.56000000000000005</v>
      </c>
      <c r="O126" t="s">
        <v>185</v>
      </c>
      <c r="P126">
        <v>1.19</v>
      </c>
      <c r="Q126" t="s">
        <v>2</v>
      </c>
      <c r="R126">
        <v>1.73</v>
      </c>
      <c r="S126" s="5" t="s">
        <v>2</v>
      </c>
      <c r="T126">
        <v>1.75</v>
      </c>
      <c r="U126" s="5" t="s">
        <v>2</v>
      </c>
    </row>
    <row r="127" spans="1:21" x14ac:dyDescent="0.3">
      <c r="A127" t="s">
        <v>126</v>
      </c>
      <c r="B127" s="5">
        <v>0.33</v>
      </c>
      <c r="C127" s="5" t="s">
        <v>186</v>
      </c>
      <c r="D127">
        <v>0.48299999999999998</v>
      </c>
      <c r="E127" t="s">
        <v>2</v>
      </c>
      <c r="F127">
        <v>0.5</v>
      </c>
      <c r="G127" t="s">
        <v>1</v>
      </c>
      <c r="H127">
        <v>0.52</v>
      </c>
      <c r="I127" t="s">
        <v>1</v>
      </c>
      <c r="J127">
        <v>0.55000000000000004</v>
      </c>
      <c r="K127" t="s">
        <v>1</v>
      </c>
      <c r="L127">
        <v>4.5</v>
      </c>
      <c r="M127" t="s">
        <v>2</v>
      </c>
      <c r="N127">
        <v>0.5</v>
      </c>
      <c r="O127" t="s">
        <v>1</v>
      </c>
      <c r="P127">
        <v>0.5</v>
      </c>
      <c r="Q127" t="s">
        <v>1</v>
      </c>
      <c r="R127">
        <v>0.5</v>
      </c>
      <c r="S127" s="5" t="s">
        <v>1</v>
      </c>
      <c r="T127">
        <v>0.5</v>
      </c>
      <c r="U127" s="5" t="s">
        <v>1</v>
      </c>
    </row>
    <row r="128" spans="1:21" x14ac:dyDescent="0.3">
      <c r="A128" t="s">
        <v>127</v>
      </c>
      <c r="B128" s="5">
        <v>5.7000000000000002E-2</v>
      </c>
      <c r="C128" s="5" t="s">
        <v>1</v>
      </c>
      <c r="D128">
        <v>8.4000000000000005E-2</v>
      </c>
      <c r="E128" t="s">
        <v>1</v>
      </c>
      <c r="F128">
        <v>0.53</v>
      </c>
      <c r="G128" t="s">
        <v>1</v>
      </c>
      <c r="H128">
        <v>0.56999999999999995</v>
      </c>
      <c r="I128" t="s">
        <v>1</v>
      </c>
      <c r="J128">
        <v>0.59</v>
      </c>
      <c r="K128" t="s">
        <v>1</v>
      </c>
      <c r="L128">
        <v>2.2999999999999998</v>
      </c>
      <c r="M128" t="s">
        <v>1</v>
      </c>
      <c r="N128">
        <v>0.5</v>
      </c>
      <c r="O128" t="s">
        <v>1</v>
      </c>
      <c r="P128">
        <v>0.5</v>
      </c>
      <c r="Q128" t="s">
        <v>1</v>
      </c>
      <c r="R128">
        <v>0.5</v>
      </c>
      <c r="S128" s="5" t="s">
        <v>1</v>
      </c>
      <c r="T128">
        <v>0.5</v>
      </c>
      <c r="U128" s="5" t="s">
        <v>1</v>
      </c>
    </row>
    <row r="129" spans="1:21" x14ac:dyDescent="0.3">
      <c r="A129" t="s">
        <v>128</v>
      </c>
      <c r="B129" s="5">
        <v>0.10299999999999999</v>
      </c>
      <c r="C129" s="5" t="s">
        <v>2</v>
      </c>
      <c r="D129">
        <v>0.13</v>
      </c>
      <c r="E129" t="s">
        <v>186</v>
      </c>
      <c r="F129">
        <v>0.5</v>
      </c>
      <c r="G129" t="s">
        <v>1</v>
      </c>
      <c r="H129">
        <v>0.52</v>
      </c>
      <c r="I129" t="s">
        <v>1</v>
      </c>
      <c r="J129">
        <v>0.55000000000000004</v>
      </c>
      <c r="K129" t="s">
        <v>1</v>
      </c>
      <c r="L129">
        <v>2.2000000000000002</v>
      </c>
      <c r="M129" t="s">
        <v>1</v>
      </c>
      <c r="N129">
        <v>0.5</v>
      </c>
      <c r="O129" t="s">
        <v>1</v>
      </c>
      <c r="P129">
        <v>0.5</v>
      </c>
      <c r="Q129" t="s">
        <v>1</v>
      </c>
      <c r="R129">
        <v>0.5</v>
      </c>
      <c r="S129" s="5" t="s">
        <v>1</v>
      </c>
      <c r="T129">
        <v>0.5</v>
      </c>
      <c r="U129" s="5" t="s">
        <v>1</v>
      </c>
    </row>
    <row r="130" spans="1:21" x14ac:dyDescent="0.3">
      <c r="A130" t="s">
        <v>129</v>
      </c>
      <c r="B130" s="5">
        <v>2.44</v>
      </c>
      <c r="C130" s="5" t="s">
        <v>2</v>
      </c>
      <c r="D130">
        <v>3.46</v>
      </c>
      <c r="E130" t="s">
        <v>2</v>
      </c>
      <c r="F130">
        <v>0.86</v>
      </c>
      <c r="G130" t="s">
        <v>185</v>
      </c>
      <c r="H130">
        <v>2.13</v>
      </c>
      <c r="I130" t="s">
        <v>1</v>
      </c>
      <c r="J130">
        <v>2.2999999999999998</v>
      </c>
      <c r="K130" t="s">
        <v>185</v>
      </c>
      <c r="L130">
        <v>6.1</v>
      </c>
      <c r="M130" t="s">
        <v>185</v>
      </c>
      <c r="N130">
        <v>0.75</v>
      </c>
      <c r="O130" t="s">
        <v>185</v>
      </c>
      <c r="P130">
        <v>1.1599999999999999</v>
      </c>
      <c r="Q130" t="s">
        <v>2</v>
      </c>
      <c r="R130">
        <v>1.1499999999999999</v>
      </c>
      <c r="S130" s="5" t="s">
        <v>2</v>
      </c>
      <c r="T130">
        <v>1.29</v>
      </c>
      <c r="U130" s="5" t="s">
        <v>2</v>
      </c>
    </row>
    <row r="131" spans="1:21" x14ac:dyDescent="0.3">
      <c r="A131" t="s">
        <v>130</v>
      </c>
      <c r="B131" s="5">
        <v>6.0999999999999999E-2</v>
      </c>
      <c r="C131" s="5" t="s">
        <v>1</v>
      </c>
      <c r="D131">
        <v>0.09</v>
      </c>
      <c r="E131" t="s">
        <v>1</v>
      </c>
      <c r="F131">
        <v>0.56000000000000005</v>
      </c>
      <c r="G131" t="s">
        <v>1</v>
      </c>
      <c r="H131">
        <v>0.6</v>
      </c>
      <c r="I131" t="s">
        <v>1</v>
      </c>
      <c r="J131">
        <v>0.63</v>
      </c>
      <c r="K131" t="s">
        <v>1</v>
      </c>
      <c r="L131">
        <v>2.5</v>
      </c>
      <c r="M131" t="s">
        <v>1</v>
      </c>
      <c r="N131">
        <v>0.5</v>
      </c>
      <c r="O131" t="s">
        <v>1</v>
      </c>
      <c r="P131">
        <v>0.5</v>
      </c>
      <c r="Q131" t="s">
        <v>1</v>
      </c>
      <c r="R131">
        <v>0.5</v>
      </c>
      <c r="S131" s="5" t="s">
        <v>1</v>
      </c>
      <c r="T131">
        <v>0.5</v>
      </c>
      <c r="U131" s="5" t="s">
        <v>1</v>
      </c>
    </row>
    <row r="132" spans="1:21" x14ac:dyDescent="0.3">
      <c r="A132" t="s">
        <v>131</v>
      </c>
      <c r="B132" s="5">
        <v>1.52</v>
      </c>
      <c r="C132" s="5" t="s">
        <v>2</v>
      </c>
      <c r="D132">
        <v>2.25</v>
      </c>
      <c r="E132" t="s">
        <v>2</v>
      </c>
      <c r="F132">
        <v>0.81</v>
      </c>
      <c r="G132" t="s">
        <v>185</v>
      </c>
      <c r="H132">
        <v>0.89</v>
      </c>
      <c r="I132" t="s">
        <v>185</v>
      </c>
      <c r="J132">
        <v>1</v>
      </c>
      <c r="K132" t="s">
        <v>185</v>
      </c>
      <c r="L132">
        <v>2.6</v>
      </c>
      <c r="M132" t="s">
        <v>185</v>
      </c>
      <c r="N132">
        <v>0.5</v>
      </c>
      <c r="O132" t="s">
        <v>1</v>
      </c>
      <c r="P132">
        <v>0.81799999999999995</v>
      </c>
      <c r="Q132" t="s">
        <v>2</v>
      </c>
      <c r="R132">
        <v>0.89</v>
      </c>
      <c r="S132" s="5" t="s">
        <v>186</v>
      </c>
      <c r="T132">
        <v>0.71399999999999997</v>
      </c>
      <c r="U132" s="5" t="s">
        <v>2</v>
      </c>
    </row>
    <row r="133" spans="1:21" x14ac:dyDescent="0.3">
      <c r="A133" t="s">
        <v>132</v>
      </c>
      <c r="B133" s="5">
        <v>0.104</v>
      </c>
      <c r="C133" s="5" t="s">
        <v>2</v>
      </c>
      <c r="D133">
        <v>0.19600000000000001</v>
      </c>
      <c r="E133" t="s">
        <v>2</v>
      </c>
      <c r="F133">
        <v>0.7</v>
      </c>
      <c r="G133" t="s">
        <v>1</v>
      </c>
      <c r="H133">
        <v>0.63</v>
      </c>
      <c r="I133" t="s">
        <v>1</v>
      </c>
      <c r="J133">
        <v>0.71</v>
      </c>
      <c r="K133" t="s">
        <v>1</v>
      </c>
      <c r="L133">
        <v>2.7</v>
      </c>
      <c r="M133" t="s">
        <v>1</v>
      </c>
      <c r="N133">
        <v>0.5</v>
      </c>
      <c r="O133" t="s">
        <v>1</v>
      </c>
      <c r="P133">
        <v>0.5</v>
      </c>
      <c r="Q133" t="s">
        <v>1</v>
      </c>
      <c r="R133">
        <v>0.5</v>
      </c>
      <c r="S133" s="5" t="s">
        <v>1</v>
      </c>
      <c r="T133">
        <v>0.5</v>
      </c>
      <c r="U133" s="5" t="s">
        <v>1</v>
      </c>
    </row>
    <row r="134" spans="1:21" x14ac:dyDescent="0.3">
      <c r="A134" t="s">
        <v>133</v>
      </c>
      <c r="B134" s="5">
        <v>11</v>
      </c>
      <c r="C134" s="5" t="s">
        <v>186</v>
      </c>
      <c r="D134">
        <v>9.81</v>
      </c>
      <c r="E134" t="s">
        <v>184</v>
      </c>
      <c r="F134">
        <v>3.89</v>
      </c>
      <c r="G134" t="s">
        <v>1</v>
      </c>
      <c r="H134">
        <v>2.9</v>
      </c>
      <c r="I134" t="s">
        <v>185</v>
      </c>
      <c r="J134">
        <v>6.6</v>
      </c>
      <c r="K134" t="s">
        <v>185</v>
      </c>
      <c r="L134">
        <v>20.6</v>
      </c>
      <c r="M134" t="s">
        <v>1</v>
      </c>
      <c r="N134">
        <v>1.58</v>
      </c>
      <c r="O134" t="s">
        <v>1</v>
      </c>
      <c r="P134">
        <v>2.41</v>
      </c>
      <c r="Q134" t="s">
        <v>2</v>
      </c>
      <c r="R134">
        <v>2.97</v>
      </c>
      <c r="S134" s="5" t="s">
        <v>2</v>
      </c>
      <c r="T134">
        <v>3.72</v>
      </c>
      <c r="U134" s="5" t="s">
        <v>2</v>
      </c>
    </row>
    <row r="135" spans="1:21" x14ac:dyDescent="0.3">
      <c r="A135" t="s">
        <v>134</v>
      </c>
      <c r="B135" s="5">
        <v>1.1000000000000001</v>
      </c>
      <c r="C135" s="5" t="s">
        <v>186</v>
      </c>
      <c r="D135">
        <v>2.9</v>
      </c>
      <c r="E135" t="s">
        <v>186</v>
      </c>
      <c r="F135">
        <v>1.4</v>
      </c>
      <c r="G135" t="s">
        <v>185</v>
      </c>
      <c r="H135">
        <v>1.76</v>
      </c>
      <c r="I135" t="s">
        <v>1</v>
      </c>
      <c r="J135">
        <v>2</v>
      </c>
      <c r="K135" t="s">
        <v>185</v>
      </c>
      <c r="L135">
        <v>13</v>
      </c>
      <c r="M135" t="s">
        <v>186</v>
      </c>
      <c r="N135">
        <v>0.83</v>
      </c>
      <c r="O135" t="s">
        <v>1</v>
      </c>
      <c r="P135">
        <v>0.59</v>
      </c>
      <c r="Q135" t="s">
        <v>186</v>
      </c>
      <c r="R135">
        <v>0.84099999999999997</v>
      </c>
      <c r="S135" s="5" t="s">
        <v>2</v>
      </c>
      <c r="T135">
        <v>1.1000000000000001</v>
      </c>
      <c r="U135" s="5" t="s">
        <v>186</v>
      </c>
    </row>
    <row r="136" spans="1:21" x14ac:dyDescent="0.3">
      <c r="A136" t="s">
        <v>135</v>
      </c>
      <c r="B136" s="5">
        <v>1.8</v>
      </c>
      <c r="C136" s="5" t="s">
        <v>186</v>
      </c>
      <c r="D136">
        <v>1.8</v>
      </c>
      <c r="E136" t="s">
        <v>186</v>
      </c>
      <c r="F136">
        <v>0.7</v>
      </c>
      <c r="G136" t="s">
        <v>1</v>
      </c>
      <c r="H136">
        <v>0.81</v>
      </c>
      <c r="I136" t="s">
        <v>1</v>
      </c>
      <c r="J136">
        <v>1</v>
      </c>
      <c r="K136" t="s">
        <v>186</v>
      </c>
      <c r="L136">
        <v>2.1</v>
      </c>
      <c r="M136" t="s">
        <v>1</v>
      </c>
      <c r="N136">
        <v>0.81</v>
      </c>
      <c r="O136" t="s">
        <v>1</v>
      </c>
      <c r="P136">
        <v>0.53</v>
      </c>
      <c r="Q136" t="s">
        <v>186</v>
      </c>
      <c r="R136">
        <v>0.69599999999999995</v>
      </c>
      <c r="S136" s="5" t="s">
        <v>2</v>
      </c>
      <c r="T136">
        <v>0.745</v>
      </c>
      <c r="U136" s="5" t="s">
        <v>2</v>
      </c>
    </row>
    <row r="137" spans="1:21" x14ac:dyDescent="0.3">
      <c r="A137" t="s">
        <v>136</v>
      </c>
      <c r="B137" s="5">
        <v>12.2</v>
      </c>
      <c r="C137" s="5" t="s">
        <v>184</v>
      </c>
      <c r="D137">
        <v>10.6</v>
      </c>
      <c r="E137" t="s">
        <v>184</v>
      </c>
      <c r="F137">
        <v>5.2</v>
      </c>
      <c r="G137" t="s">
        <v>185</v>
      </c>
      <c r="H137">
        <v>7.69</v>
      </c>
      <c r="I137" t="s">
        <v>1</v>
      </c>
      <c r="J137">
        <v>19.600000000000001</v>
      </c>
      <c r="K137" t="s">
        <v>1</v>
      </c>
      <c r="L137">
        <v>80</v>
      </c>
      <c r="M137" t="s">
        <v>186</v>
      </c>
      <c r="N137">
        <v>0.99</v>
      </c>
      <c r="O137" t="s">
        <v>185</v>
      </c>
      <c r="P137">
        <v>2.92</v>
      </c>
      <c r="Q137" t="s">
        <v>2</v>
      </c>
      <c r="R137">
        <v>2.9</v>
      </c>
      <c r="S137" s="5" t="s">
        <v>186</v>
      </c>
      <c r="T137">
        <v>4.01</v>
      </c>
      <c r="U137" s="5" t="s">
        <v>2</v>
      </c>
    </row>
    <row r="138" spans="1:21" x14ac:dyDescent="0.3">
      <c r="A138" t="s">
        <v>137</v>
      </c>
      <c r="B138" s="5">
        <v>0.62</v>
      </c>
      <c r="C138" s="5" t="s">
        <v>1</v>
      </c>
      <c r="D138">
        <v>0.37</v>
      </c>
      <c r="E138" t="s">
        <v>186</v>
      </c>
      <c r="F138">
        <v>0.65</v>
      </c>
      <c r="G138" t="s">
        <v>1</v>
      </c>
      <c r="H138">
        <v>0.75</v>
      </c>
      <c r="I138" t="s">
        <v>1</v>
      </c>
      <c r="J138">
        <v>0.74</v>
      </c>
      <c r="K138" t="s">
        <v>1</v>
      </c>
      <c r="L138">
        <v>5.5</v>
      </c>
      <c r="M138" t="s">
        <v>186</v>
      </c>
      <c r="N138">
        <v>0.75</v>
      </c>
      <c r="O138" t="s">
        <v>1</v>
      </c>
      <c r="P138">
        <v>0.5</v>
      </c>
      <c r="Q138" t="s">
        <v>1</v>
      </c>
      <c r="R138">
        <v>0.5</v>
      </c>
      <c r="S138" s="5" t="s">
        <v>1</v>
      </c>
      <c r="T138">
        <v>0.5</v>
      </c>
      <c r="U138" s="5" t="s">
        <v>1</v>
      </c>
    </row>
    <row r="139" spans="1:21" x14ac:dyDescent="0.3">
      <c r="A139" t="s">
        <v>138</v>
      </c>
      <c r="B139" s="5">
        <v>0.48</v>
      </c>
      <c r="C139" s="5" t="s">
        <v>1</v>
      </c>
      <c r="D139">
        <v>0.9</v>
      </c>
      <c r="E139" t="s">
        <v>186</v>
      </c>
      <c r="F139">
        <v>0.76</v>
      </c>
      <c r="G139" t="s">
        <v>186</v>
      </c>
      <c r="H139">
        <v>2.33</v>
      </c>
      <c r="I139" t="s">
        <v>1</v>
      </c>
      <c r="J139">
        <v>5.32</v>
      </c>
      <c r="K139" t="s">
        <v>1</v>
      </c>
      <c r="L139">
        <v>20.3</v>
      </c>
      <c r="M139" t="s">
        <v>2</v>
      </c>
      <c r="N139">
        <v>0.57999999999999996</v>
      </c>
      <c r="O139" t="s">
        <v>1</v>
      </c>
      <c r="P139">
        <v>0.5</v>
      </c>
      <c r="Q139" t="s">
        <v>1</v>
      </c>
      <c r="R139">
        <v>0.5</v>
      </c>
      <c r="S139" s="5" t="s">
        <v>1</v>
      </c>
      <c r="T139">
        <v>0.5</v>
      </c>
      <c r="U139" s="5" t="s">
        <v>1</v>
      </c>
    </row>
    <row r="140" spans="1:21" x14ac:dyDescent="0.3">
      <c r="A140" t="s">
        <v>139</v>
      </c>
      <c r="B140" s="5">
        <v>6.1</v>
      </c>
      <c r="C140" s="5" t="s">
        <v>186</v>
      </c>
      <c r="D140">
        <v>6.17</v>
      </c>
      <c r="E140" t="s">
        <v>184</v>
      </c>
      <c r="F140">
        <v>3.67</v>
      </c>
      <c r="G140" t="s">
        <v>1</v>
      </c>
      <c r="H140">
        <v>3.01</v>
      </c>
      <c r="I140" t="s">
        <v>1</v>
      </c>
      <c r="J140">
        <v>9.1199999999999992</v>
      </c>
      <c r="K140" t="s">
        <v>1</v>
      </c>
      <c r="L140">
        <v>43</v>
      </c>
      <c r="M140" t="s">
        <v>184</v>
      </c>
      <c r="N140">
        <v>0.92</v>
      </c>
      <c r="O140" t="s">
        <v>185</v>
      </c>
      <c r="P140">
        <v>1.6</v>
      </c>
      <c r="Q140" t="s">
        <v>186</v>
      </c>
      <c r="R140">
        <v>2.0699999999999998</v>
      </c>
      <c r="S140" s="5" t="s">
        <v>2</v>
      </c>
      <c r="T140">
        <v>2.29</v>
      </c>
      <c r="U140" s="5" t="s">
        <v>2</v>
      </c>
    </row>
    <row r="141" spans="1:21" x14ac:dyDescent="0.3">
      <c r="A141" t="s">
        <v>140</v>
      </c>
      <c r="B141" s="5">
        <v>1.7</v>
      </c>
      <c r="C141" s="5" t="s">
        <v>186</v>
      </c>
      <c r="D141">
        <v>2.64</v>
      </c>
      <c r="E141" t="s">
        <v>2</v>
      </c>
      <c r="F141">
        <v>1.08</v>
      </c>
      <c r="G141" t="s">
        <v>1</v>
      </c>
      <c r="H141">
        <v>1.6</v>
      </c>
      <c r="I141" t="s">
        <v>185</v>
      </c>
      <c r="J141">
        <v>3</v>
      </c>
      <c r="K141" t="s">
        <v>185</v>
      </c>
      <c r="L141">
        <v>28.3</v>
      </c>
      <c r="M141" t="s">
        <v>184</v>
      </c>
      <c r="N141">
        <v>0.8</v>
      </c>
      <c r="O141" t="s">
        <v>1</v>
      </c>
      <c r="P141">
        <v>0.68</v>
      </c>
      <c r="Q141" t="s">
        <v>2</v>
      </c>
      <c r="R141">
        <v>0.71</v>
      </c>
      <c r="S141" s="5" t="s">
        <v>186</v>
      </c>
      <c r="T141">
        <v>0.82</v>
      </c>
      <c r="U141" s="5" t="s">
        <v>186</v>
      </c>
    </row>
    <row r="142" spans="1:21" x14ac:dyDescent="0.3">
      <c r="A142" t="s">
        <v>141</v>
      </c>
      <c r="B142" s="5">
        <v>2.2000000000000002</v>
      </c>
      <c r="C142" s="5" t="s">
        <v>186</v>
      </c>
      <c r="D142">
        <v>4.2</v>
      </c>
      <c r="E142" t="s">
        <v>186</v>
      </c>
      <c r="F142">
        <v>4</v>
      </c>
      <c r="G142" t="s">
        <v>185</v>
      </c>
      <c r="H142">
        <v>7.14</v>
      </c>
      <c r="I142" t="s">
        <v>1</v>
      </c>
      <c r="J142">
        <v>18.100000000000001</v>
      </c>
      <c r="K142" t="s">
        <v>1</v>
      </c>
      <c r="L142">
        <v>102</v>
      </c>
      <c r="M142" t="s">
        <v>184</v>
      </c>
      <c r="N142">
        <v>1.3</v>
      </c>
      <c r="O142" t="s">
        <v>185</v>
      </c>
      <c r="P142">
        <v>1.35</v>
      </c>
      <c r="Q142" t="s">
        <v>2</v>
      </c>
      <c r="R142">
        <v>1.3</v>
      </c>
      <c r="S142" s="5" t="s">
        <v>186</v>
      </c>
      <c r="T142">
        <v>1.4</v>
      </c>
      <c r="U142" s="5" t="s">
        <v>186</v>
      </c>
    </row>
    <row r="143" spans="1:21" x14ac:dyDescent="0.3">
      <c r="A143" t="s">
        <v>142</v>
      </c>
      <c r="B143" s="5">
        <v>19.399999999999999</v>
      </c>
      <c r="C143" s="5" t="s">
        <v>184</v>
      </c>
      <c r="D143">
        <v>22.9</v>
      </c>
      <c r="E143" t="s">
        <v>184</v>
      </c>
      <c r="F143">
        <v>11.2</v>
      </c>
      <c r="G143" t="s">
        <v>1</v>
      </c>
      <c r="H143">
        <v>10.8</v>
      </c>
      <c r="I143" t="s">
        <v>1</v>
      </c>
      <c r="J143">
        <v>27.5</v>
      </c>
      <c r="K143" t="s">
        <v>187</v>
      </c>
      <c r="L143">
        <v>107</v>
      </c>
      <c r="M143" t="s">
        <v>184</v>
      </c>
      <c r="N143">
        <v>3.58</v>
      </c>
      <c r="O143" t="s">
        <v>1</v>
      </c>
      <c r="P143">
        <v>5.92</v>
      </c>
      <c r="Q143" t="s">
        <v>2</v>
      </c>
      <c r="R143">
        <v>7.02</v>
      </c>
      <c r="S143" s="5" t="s">
        <v>2</v>
      </c>
      <c r="T143">
        <v>8.51</v>
      </c>
      <c r="U143" s="5" t="s">
        <v>2</v>
      </c>
    </row>
    <row r="144" spans="1:21" x14ac:dyDescent="0.3">
      <c r="A144" t="s">
        <v>143</v>
      </c>
      <c r="B144" s="5">
        <v>0.63</v>
      </c>
      <c r="C144" s="5" t="s">
        <v>1</v>
      </c>
      <c r="D144">
        <v>7.6999999999999999E-2</v>
      </c>
      <c r="E144" t="s">
        <v>186</v>
      </c>
      <c r="F144">
        <v>0.65</v>
      </c>
      <c r="G144" t="s">
        <v>1</v>
      </c>
      <c r="H144">
        <v>0.76</v>
      </c>
      <c r="I144" t="s">
        <v>1</v>
      </c>
      <c r="J144">
        <v>0.74</v>
      </c>
      <c r="K144" t="s">
        <v>1</v>
      </c>
      <c r="L144">
        <v>2</v>
      </c>
      <c r="M144" t="s">
        <v>1</v>
      </c>
      <c r="N144">
        <v>0.76</v>
      </c>
      <c r="O144" t="s">
        <v>1</v>
      </c>
      <c r="P144">
        <v>0.5</v>
      </c>
      <c r="Q144" t="s">
        <v>1</v>
      </c>
      <c r="R144">
        <v>0.5</v>
      </c>
      <c r="S144" s="5" t="s">
        <v>1</v>
      </c>
      <c r="T144">
        <v>0.5</v>
      </c>
      <c r="U144" s="5" t="s">
        <v>1</v>
      </c>
    </row>
    <row r="145" spans="1:21" x14ac:dyDescent="0.3">
      <c r="A145" t="s">
        <v>144</v>
      </c>
      <c r="B145" s="5">
        <v>0.6</v>
      </c>
      <c r="C145" s="5" t="s">
        <v>1</v>
      </c>
      <c r="D145">
        <v>0.10199999999999999</v>
      </c>
      <c r="E145" t="s">
        <v>2</v>
      </c>
      <c r="F145">
        <v>0.63</v>
      </c>
      <c r="G145" t="s">
        <v>1</v>
      </c>
      <c r="H145">
        <v>0.73</v>
      </c>
      <c r="I145" t="s">
        <v>1</v>
      </c>
      <c r="J145">
        <v>0.72</v>
      </c>
      <c r="K145" t="s">
        <v>1</v>
      </c>
      <c r="L145">
        <v>1.9</v>
      </c>
      <c r="M145" t="s">
        <v>1</v>
      </c>
      <c r="N145">
        <v>0.73</v>
      </c>
      <c r="O145" t="s">
        <v>1</v>
      </c>
      <c r="P145">
        <v>0.5</v>
      </c>
      <c r="Q145" t="s">
        <v>1</v>
      </c>
      <c r="R145">
        <v>0.5</v>
      </c>
      <c r="S145" s="5" t="s">
        <v>1</v>
      </c>
      <c r="T145">
        <v>0.5</v>
      </c>
      <c r="U145" s="5" t="s">
        <v>1</v>
      </c>
    </row>
    <row r="146" spans="1:21" x14ac:dyDescent="0.3">
      <c r="A146" t="s">
        <v>145</v>
      </c>
      <c r="B146" s="5">
        <v>5.4</v>
      </c>
      <c r="C146" s="5" t="s">
        <v>186</v>
      </c>
      <c r="D146">
        <v>6.76</v>
      </c>
      <c r="F146">
        <v>4</v>
      </c>
      <c r="G146" t="s">
        <v>185</v>
      </c>
      <c r="H146">
        <v>6.1</v>
      </c>
      <c r="I146" t="s">
        <v>185</v>
      </c>
      <c r="J146">
        <v>18.399999999999999</v>
      </c>
      <c r="K146" t="s">
        <v>1</v>
      </c>
      <c r="L146">
        <v>86.2</v>
      </c>
      <c r="N146">
        <v>1.6</v>
      </c>
      <c r="O146" t="s">
        <v>185</v>
      </c>
      <c r="P146">
        <v>1.93</v>
      </c>
      <c r="Q146" t="s">
        <v>2</v>
      </c>
      <c r="R146">
        <v>2.29</v>
      </c>
      <c r="S146" s="5" t="s">
        <v>2</v>
      </c>
      <c r="T146">
        <v>2.76</v>
      </c>
      <c r="U146" s="5" t="s">
        <v>2</v>
      </c>
    </row>
    <row r="147" spans="1:21" x14ac:dyDescent="0.3">
      <c r="A147" t="s">
        <v>146</v>
      </c>
      <c r="B147" s="5">
        <v>0.44</v>
      </c>
      <c r="C147" s="5" t="s">
        <v>1</v>
      </c>
      <c r="D147">
        <v>9.7000000000000003E-2</v>
      </c>
      <c r="E147" t="s">
        <v>186</v>
      </c>
      <c r="F147">
        <v>0.5</v>
      </c>
      <c r="G147" t="s">
        <v>1</v>
      </c>
      <c r="H147">
        <v>0.54</v>
      </c>
      <c r="I147" t="s">
        <v>1</v>
      </c>
      <c r="J147">
        <v>0.54</v>
      </c>
      <c r="K147" t="s">
        <v>186</v>
      </c>
      <c r="L147">
        <v>1.4</v>
      </c>
      <c r="M147" t="s">
        <v>1</v>
      </c>
      <c r="N147">
        <v>0.54</v>
      </c>
      <c r="O147" t="s">
        <v>1</v>
      </c>
      <c r="P147">
        <v>0.5</v>
      </c>
      <c r="Q147" t="s">
        <v>1</v>
      </c>
      <c r="R147">
        <v>0.5</v>
      </c>
      <c r="S147" s="5" t="s">
        <v>1</v>
      </c>
      <c r="T147">
        <v>0.5</v>
      </c>
      <c r="U147" s="5" t="s">
        <v>1</v>
      </c>
    </row>
    <row r="148" spans="1:21" x14ac:dyDescent="0.3">
      <c r="A148" t="s">
        <v>147</v>
      </c>
      <c r="B148" s="5">
        <v>0.5</v>
      </c>
      <c r="C148" s="5" t="s">
        <v>1</v>
      </c>
      <c r="D148">
        <v>5.5E-2</v>
      </c>
      <c r="E148" t="s">
        <v>1</v>
      </c>
      <c r="F148">
        <v>0.53</v>
      </c>
      <c r="G148" t="s">
        <v>1</v>
      </c>
      <c r="H148">
        <v>0.61</v>
      </c>
      <c r="I148" t="s">
        <v>1</v>
      </c>
      <c r="J148">
        <v>0.6</v>
      </c>
      <c r="K148" t="s">
        <v>1</v>
      </c>
      <c r="L148">
        <v>1.6</v>
      </c>
      <c r="M148" t="s">
        <v>1</v>
      </c>
      <c r="N148">
        <v>0.61</v>
      </c>
      <c r="O148" t="s">
        <v>1</v>
      </c>
      <c r="P148">
        <v>0.5</v>
      </c>
      <c r="Q148" t="s">
        <v>1</v>
      </c>
      <c r="R148">
        <v>0.5</v>
      </c>
      <c r="S148" s="5" t="s">
        <v>1</v>
      </c>
      <c r="T148">
        <v>0.5</v>
      </c>
      <c r="U148" s="5" t="s">
        <v>1</v>
      </c>
    </row>
    <row r="149" spans="1:21" x14ac:dyDescent="0.3">
      <c r="A149" t="s">
        <v>148</v>
      </c>
      <c r="B149" s="5">
        <v>10</v>
      </c>
      <c r="C149" s="5" t="s">
        <v>186</v>
      </c>
      <c r="D149">
        <v>14.7</v>
      </c>
      <c r="E149" t="s">
        <v>184</v>
      </c>
      <c r="F149">
        <v>9.6999999999999993</v>
      </c>
      <c r="G149" t="s">
        <v>185</v>
      </c>
      <c r="H149">
        <v>13.9</v>
      </c>
      <c r="I149" t="s">
        <v>1</v>
      </c>
      <c r="J149">
        <v>36.9</v>
      </c>
      <c r="K149" t="s">
        <v>187</v>
      </c>
      <c r="L149">
        <v>160</v>
      </c>
      <c r="M149" t="s">
        <v>187</v>
      </c>
      <c r="N149">
        <v>4</v>
      </c>
      <c r="O149" t="s">
        <v>185</v>
      </c>
      <c r="P149">
        <v>3.9</v>
      </c>
      <c r="Q149" t="s">
        <v>186</v>
      </c>
      <c r="R149">
        <v>4.8</v>
      </c>
      <c r="S149" s="5" t="s">
        <v>2</v>
      </c>
      <c r="T149">
        <v>4.8600000000000003</v>
      </c>
      <c r="U149" s="5" t="s">
        <v>2</v>
      </c>
    </row>
    <row r="150" spans="1:21" x14ac:dyDescent="0.3">
      <c r="A150" t="s">
        <v>149</v>
      </c>
      <c r="B150" s="5">
        <v>8.2000000000000003E-2</v>
      </c>
      <c r="C150" s="5" t="s">
        <v>1</v>
      </c>
      <c r="D150">
        <v>6.0999999999999999E-2</v>
      </c>
      <c r="E150" t="s">
        <v>1</v>
      </c>
      <c r="F150">
        <v>0.5</v>
      </c>
      <c r="G150" t="s">
        <v>1</v>
      </c>
      <c r="H150">
        <v>0.61</v>
      </c>
      <c r="I150" t="s">
        <v>1</v>
      </c>
      <c r="J150">
        <v>0.56999999999999995</v>
      </c>
      <c r="K150" t="s">
        <v>1</v>
      </c>
      <c r="L150">
        <v>1.6</v>
      </c>
      <c r="M150" t="s">
        <v>1</v>
      </c>
      <c r="N150">
        <v>0.61</v>
      </c>
      <c r="O150" t="s">
        <v>1</v>
      </c>
      <c r="P150">
        <v>0.5</v>
      </c>
      <c r="Q150" t="s">
        <v>1</v>
      </c>
      <c r="R150">
        <v>0.5</v>
      </c>
      <c r="S150" s="5" t="s">
        <v>1</v>
      </c>
      <c r="T150">
        <v>0.5</v>
      </c>
      <c r="U150" s="5" t="s">
        <v>1</v>
      </c>
    </row>
    <row r="151" spans="1:21" x14ac:dyDescent="0.3">
      <c r="A151" t="s">
        <v>150</v>
      </c>
      <c r="B151" s="5">
        <v>0.5</v>
      </c>
      <c r="C151" s="5" t="s">
        <v>1</v>
      </c>
      <c r="D151">
        <v>0.48</v>
      </c>
      <c r="E151" t="s">
        <v>2</v>
      </c>
      <c r="F151">
        <v>0.8</v>
      </c>
      <c r="G151" t="s">
        <v>1</v>
      </c>
      <c r="H151">
        <v>0.5</v>
      </c>
      <c r="I151" t="s">
        <v>1</v>
      </c>
      <c r="J151">
        <v>0.5</v>
      </c>
      <c r="K151" t="s">
        <v>1</v>
      </c>
      <c r="L151">
        <v>1.7</v>
      </c>
      <c r="M151" t="s">
        <v>1</v>
      </c>
      <c r="N151">
        <v>0.5</v>
      </c>
      <c r="O151" t="s">
        <v>1</v>
      </c>
      <c r="P151">
        <v>0.5</v>
      </c>
      <c r="Q151" t="s">
        <v>1</v>
      </c>
      <c r="R151">
        <v>0.5</v>
      </c>
      <c r="S151" s="5" t="s">
        <v>1</v>
      </c>
      <c r="T151">
        <v>0.5</v>
      </c>
      <c r="U151" s="5" t="s">
        <v>1</v>
      </c>
    </row>
    <row r="152" spans="1:21" x14ac:dyDescent="0.3">
      <c r="A152" t="s">
        <v>151</v>
      </c>
      <c r="B152" s="5">
        <v>0.5</v>
      </c>
      <c r="C152" s="5" t="s">
        <v>1</v>
      </c>
      <c r="D152">
        <v>2.25</v>
      </c>
      <c r="E152" t="s">
        <v>2</v>
      </c>
      <c r="F152">
        <v>0.52</v>
      </c>
      <c r="G152" t="s">
        <v>1</v>
      </c>
      <c r="H152">
        <v>0.6</v>
      </c>
      <c r="I152" t="s">
        <v>1</v>
      </c>
      <c r="J152">
        <v>1.7</v>
      </c>
      <c r="K152" t="s">
        <v>186</v>
      </c>
      <c r="L152">
        <v>4.2</v>
      </c>
      <c r="M152" t="s">
        <v>186</v>
      </c>
      <c r="N152">
        <v>0.6</v>
      </c>
      <c r="O152" t="s">
        <v>1</v>
      </c>
      <c r="P152">
        <v>0.60799999999999998</v>
      </c>
      <c r="Q152" t="s">
        <v>2</v>
      </c>
      <c r="R152">
        <v>0.68</v>
      </c>
      <c r="S152" s="5" t="s">
        <v>186</v>
      </c>
      <c r="T152">
        <v>0.64</v>
      </c>
      <c r="U152" s="5" t="s">
        <v>186</v>
      </c>
    </row>
    <row r="153" spans="1:21" x14ac:dyDescent="0.3">
      <c r="A153" t="s">
        <v>152</v>
      </c>
      <c r="B153" s="5">
        <v>0.48</v>
      </c>
      <c r="C153" s="5" t="s">
        <v>1</v>
      </c>
      <c r="D153">
        <v>0.35599999999999998</v>
      </c>
      <c r="E153" t="s">
        <v>2</v>
      </c>
      <c r="F153">
        <v>0.5</v>
      </c>
      <c r="G153" t="s">
        <v>1</v>
      </c>
      <c r="H153">
        <v>0.57999999999999996</v>
      </c>
      <c r="I153" t="s">
        <v>1</v>
      </c>
      <c r="J153">
        <v>0.56999999999999995</v>
      </c>
      <c r="K153" t="s">
        <v>1</v>
      </c>
      <c r="L153">
        <v>1.5</v>
      </c>
      <c r="M153" t="s">
        <v>1</v>
      </c>
      <c r="N153">
        <v>0.57999999999999996</v>
      </c>
      <c r="O153" t="s">
        <v>1</v>
      </c>
      <c r="P153">
        <v>0.5</v>
      </c>
      <c r="Q153" t="s">
        <v>1</v>
      </c>
      <c r="R153">
        <v>0.5</v>
      </c>
      <c r="S153" s="5" t="s">
        <v>1</v>
      </c>
      <c r="T153">
        <v>0.5</v>
      </c>
      <c r="U153" s="5" t="s">
        <v>1</v>
      </c>
    </row>
    <row r="154" spans="1:21" x14ac:dyDescent="0.3">
      <c r="A154" t="s">
        <v>153</v>
      </c>
      <c r="B154" s="5">
        <v>0.54</v>
      </c>
      <c r="C154" s="5" t="s">
        <v>1</v>
      </c>
      <c r="D154">
        <v>6.0999999999999999E-2</v>
      </c>
      <c r="E154" t="s">
        <v>1</v>
      </c>
      <c r="F154">
        <v>0.56000000000000005</v>
      </c>
      <c r="G154" t="s">
        <v>1</v>
      </c>
      <c r="H154">
        <v>0.64</v>
      </c>
      <c r="I154" t="s">
        <v>1</v>
      </c>
      <c r="J154">
        <v>0.63</v>
      </c>
      <c r="K154" t="s">
        <v>1</v>
      </c>
      <c r="L154">
        <v>1.7</v>
      </c>
      <c r="M154" t="s">
        <v>1</v>
      </c>
      <c r="N154">
        <v>0.64</v>
      </c>
      <c r="O154" t="s">
        <v>1</v>
      </c>
      <c r="P154">
        <v>0.5</v>
      </c>
      <c r="Q154" t="s">
        <v>1</v>
      </c>
      <c r="R154">
        <v>0.5</v>
      </c>
      <c r="S154" s="5" t="s">
        <v>1</v>
      </c>
      <c r="T154">
        <v>0.5</v>
      </c>
      <c r="U154" s="5" t="s">
        <v>1</v>
      </c>
    </row>
    <row r="155" spans="1:21" x14ac:dyDescent="0.3">
      <c r="A155" t="s">
        <v>154</v>
      </c>
      <c r="B155" s="5">
        <v>5.57</v>
      </c>
      <c r="C155" s="5" t="s">
        <v>184</v>
      </c>
      <c r="D155">
        <v>6.31</v>
      </c>
      <c r="E155" t="s">
        <v>184</v>
      </c>
      <c r="F155">
        <v>4.2</v>
      </c>
      <c r="G155" t="s">
        <v>185</v>
      </c>
      <c r="H155">
        <v>3.69</v>
      </c>
      <c r="I155" t="s">
        <v>1</v>
      </c>
      <c r="J155">
        <v>8.1300000000000008</v>
      </c>
      <c r="K155" t="s">
        <v>1</v>
      </c>
      <c r="L155">
        <v>27</v>
      </c>
      <c r="M155" t="s">
        <v>185</v>
      </c>
      <c r="N155">
        <v>2.2000000000000002</v>
      </c>
      <c r="O155" t="s">
        <v>185</v>
      </c>
      <c r="P155">
        <v>2.2599999999999998</v>
      </c>
      <c r="Q155" t="s">
        <v>1</v>
      </c>
      <c r="R155">
        <v>1.9</v>
      </c>
      <c r="S155" s="5" t="s">
        <v>185</v>
      </c>
      <c r="T155">
        <v>2.06</v>
      </c>
      <c r="U155" s="5" t="s">
        <v>1</v>
      </c>
    </row>
    <row r="156" spans="1:21" x14ac:dyDescent="0.3">
      <c r="A156" t="s">
        <v>155</v>
      </c>
      <c r="B156" s="5">
        <v>1.92</v>
      </c>
      <c r="C156" s="5" t="s">
        <v>2</v>
      </c>
      <c r="D156">
        <v>2</v>
      </c>
      <c r="E156" t="s">
        <v>2</v>
      </c>
      <c r="F156">
        <v>0.83</v>
      </c>
      <c r="G156" t="s">
        <v>1</v>
      </c>
      <c r="H156">
        <v>1.4</v>
      </c>
      <c r="I156" t="s">
        <v>185</v>
      </c>
      <c r="J156">
        <v>2.2999999999999998</v>
      </c>
      <c r="K156" t="s">
        <v>185</v>
      </c>
      <c r="L156">
        <v>10</v>
      </c>
      <c r="M156" t="s">
        <v>186</v>
      </c>
      <c r="N156">
        <v>0.51</v>
      </c>
      <c r="O156" t="s">
        <v>1</v>
      </c>
      <c r="P156">
        <v>0.52</v>
      </c>
      <c r="Q156" t="s">
        <v>186</v>
      </c>
      <c r="R156">
        <v>0.69</v>
      </c>
      <c r="S156" s="5" t="s">
        <v>186</v>
      </c>
      <c r="T156">
        <v>0.5</v>
      </c>
      <c r="U156" s="5" t="s">
        <v>1</v>
      </c>
    </row>
    <row r="157" spans="1:21" x14ac:dyDescent="0.3">
      <c r="A157" t="s">
        <v>156</v>
      </c>
      <c r="B157" s="5">
        <v>2.1</v>
      </c>
      <c r="C157" s="5" t="s">
        <v>2</v>
      </c>
      <c r="D157">
        <v>2.4900000000000002</v>
      </c>
      <c r="E157" t="s">
        <v>2</v>
      </c>
      <c r="F157">
        <v>1.9</v>
      </c>
      <c r="G157" t="s">
        <v>185</v>
      </c>
      <c r="H157">
        <v>1.9</v>
      </c>
      <c r="I157" t="s">
        <v>1</v>
      </c>
      <c r="J157">
        <v>4.7</v>
      </c>
      <c r="K157" t="s">
        <v>185</v>
      </c>
      <c r="L157">
        <v>27.5</v>
      </c>
      <c r="M157" t="s">
        <v>184</v>
      </c>
      <c r="N157">
        <v>0.59</v>
      </c>
      <c r="O157" t="s">
        <v>185</v>
      </c>
      <c r="P157">
        <v>0.56999999999999995</v>
      </c>
      <c r="Q157" t="s">
        <v>186</v>
      </c>
      <c r="R157">
        <v>0.81</v>
      </c>
      <c r="S157" s="5" t="s">
        <v>186</v>
      </c>
      <c r="T157">
        <v>0.86</v>
      </c>
      <c r="U157" s="5" t="s">
        <v>186</v>
      </c>
    </row>
    <row r="158" spans="1:21" x14ac:dyDescent="0.3">
      <c r="A158" t="s">
        <v>157</v>
      </c>
      <c r="B158" s="5">
        <v>0.39</v>
      </c>
      <c r="C158" s="5" t="s">
        <v>1</v>
      </c>
      <c r="D158">
        <v>0.91</v>
      </c>
      <c r="E158" t="s">
        <v>2</v>
      </c>
      <c r="F158">
        <v>0.55000000000000004</v>
      </c>
      <c r="G158" t="s">
        <v>1</v>
      </c>
      <c r="H158">
        <v>0.8</v>
      </c>
      <c r="I158" t="s">
        <v>185</v>
      </c>
      <c r="J158">
        <v>3.7</v>
      </c>
      <c r="K158" t="s">
        <v>185</v>
      </c>
      <c r="L158">
        <v>14</v>
      </c>
      <c r="M158" t="s">
        <v>186</v>
      </c>
      <c r="N158">
        <v>0.5</v>
      </c>
      <c r="O158" t="s">
        <v>1</v>
      </c>
      <c r="P158">
        <v>0.5</v>
      </c>
      <c r="Q158" t="s">
        <v>1</v>
      </c>
      <c r="R158">
        <v>0.5</v>
      </c>
      <c r="S158" s="5" t="s">
        <v>1</v>
      </c>
      <c r="T158">
        <v>0.5</v>
      </c>
      <c r="U158" s="5" t="s">
        <v>1</v>
      </c>
    </row>
    <row r="159" spans="1:21" x14ac:dyDescent="0.3">
      <c r="A159" t="s">
        <v>158</v>
      </c>
      <c r="B159" s="5">
        <v>7.63</v>
      </c>
      <c r="C159" s="5" t="s">
        <v>184</v>
      </c>
      <c r="D159">
        <v>8.33</v>
      </c>
      <c r="E159" t="s">
        <v>184</v>
      </c>
      <c r="F159">
        <v>3.3</v>
      </c>
      <c r="G159" t="s">
        <v>185</v>
      </c>
      <c r="H159">
        <v>3</v>
      </c>
      <c r="I159" t="s">
        <v>185</v>
      </c>
      <c r="J159">
        <v>11</v>
      </c>
      <c r="K159" t="s">
        <v>185</v>
      </c>
      <c r="L159">
        <v>54.7</v>
      </c>
      <c r="M159" t="s">
        <v>184</v>
      </c>
      <c r="N159">
        <v>1.5</v>
      </c>
      <c r="O159" t="s">
        <v>185</v>
      </c>
      <c r="P159">
        <v>2.41</v>
      </c>
      <c r="Q159" t="s">
        <v>2</v>
      </c>
      <c r="R159">
        <v>2.99</v>
      </c>
      <c r="S159" s="5" t="s">
        <v>2</v>
      </c>
      <c r="T159">
        <v>2.85</v>
      </c>
      <c r="U159" s="5" t="s">
        <v>2</v>
      </c>
    </row>
    <row r="160" spans="1:21" x14ac:dyDescent="0.3">
      <c r="A160" t="s">
        <v>159</v>
      </c>
      <c r="B160" s="5">
        <v>0.16</v>
      </c>
      <c r="C160" s="5" t="s">
        <v>186</v>
      </c>
      <c r="D160">
        <v>0.43</v>
      </c>
      <c r="E160" t="s">
        <v>186</v>
      </c>
      <c r="F160">
        <v>1.4</v>
      </c>
      <c r="G160" t="s">
        <v>185</v>
      </c>
      <c r="H160">
        <v>1.6</v>
      </c>
      <c r="I160" t="s">
        <v>1</v>
      </c>
      <c r="J160">
        <v>4</v>
      </c>
      <c r="K160" t="s">
        <v>185</v>
      </c>
      <c r="L160">
        <v>17.7</v>
      </c>
      <c r="M160" t="s">
        <v>2</v>
      </c>
      <c r="N160">
        <v>0.69</v>
      </c>
      <c r="O160" t="s">
        <v>185</v>
      </c>
      <c r="P160">
        <v>0.5</v>
      </c>
      <c r="Q160" t="s">
        <v>1</v>
      </c>
      <c r="R160">
        <v>0.5</v>
      </c>
      <c r="S160" s="5" t="s">
        <v>1</v>
      </c>
      <c r="T160">
        <v>0.5</v>
      </c>
      <c r="U160" s="5" t="s">
        <v>1</v>
      </c>
    </row>
    <row r="161" spans="1:21" x14ac:dyDescent="0.3">
      <c r="A161" t="s">
        <v>160</v>
      </c>
      <c r="B161" s="5">
        <v>1.35</v>
      </c>
      <c r="C161" s="5" t="s">
        <v>2</v>
      </c>
      <c r="D161">
        <v>1.97</v>
      </c>
      <c r="E161" t="s">
        <v>2</v>
      </c>
      <c r="F161">
        <v>6.5</v>
      </c>
      <c r="G161" t="s">
        <v>1</v>
      </c>
      <c r="H161">
        <v>3.2</v>
      </c>
      <c r="I161" t="s">
        <v>185</v>
      </c>
      <c r="J161">
        <v>11.6</v>
      </c>
      <c r="K161" t="s">
        <v>1</v>
      </c>
      <c r="L161">
        <v>29.4</v>
      </c>
      <c r="M161" t="s">
        <v>184</v>
      </c>
      <c r="N161">
        <v>4.2</v>
      </c>
      <c r="O161" t="s">
        <v>185</v>
      </c>
      <c r="P161">
        <v>0.66700000000000004</v>
      </c>
      <c r="Q161" t="s">
        <v>2</v>
      </c>
      <c r="R161">
        <v>0.73699999999999999</v>
      </c>
      <c r="S161" s="5" t="s">
        <v>2</v>
      </c>
      <c r="T161">
        <v>0.61499999999999999</v>
      </c>
      <c r="U161" s="5" t="s">
        <v>2</v>
      </c>
    </row>
    <row r="162" spans="1:21" x14ac:dyDescent="0.3">
      <c r="A162" t="s">
        <v>161</v>
      </c>
      <c r="B162" s="5">
        <v>2.95</v>
      </c>
      <c r="C162" s="5" t="s">
        <v>2</v>
      </c>
      <c r="D162">
        <v>4.7</v>
      </c>
      <c r="E162" t="s">
        <v>184</v>
      </c>
      <c r="F162">
        <v>2.2000000000000002</v>
      </c>
      <c r="G162" t="s">
        <v>185</v>
      </c>
      <c r="H162">
        <v>1.1000000000000001</v>
      </c>
      <c r="I162" t="s">
        <v>185</v>
      </c>
      <c r="J162">
        <v>7.3</v>
      </c>
      <c r="K162" t="s">
        <v>185</v>
      </c>
      <c r="L162">
        <v>26</v>
      </c>
      <c r="M162" t="s">
        <v>186</v>
      </c>
      <c r="N162">
        <v>0.5</v>
      </c>
      <c r="O162" t="s">
        <v>1</v>
      </c>
      <c r="P162">
        <v>1.2</v>
      </c>
      <c r="Q162" t="s">
        <v>186</v>
      </c>
      <c r="R162">
        <v>1.57</v>
      </c>
      <c r="S162" s="5" t="s">
        <v>2</v>
      </c>
      <c r="T162">
        <v>1.46</v>
      </c>
      <c r="U162" s="5" t="s">
        <v>2</v>
      </c>
    </row>
    <row r="163" spans="1:21" x14ac:dyDescent="0.3">
      <c r="A163" t="s">
        <v>162</v>
      </c>
      <c r="B163" s="5">
        <v>3.2000000000000001E-2</v>
      </c>
      <c r="C163" s="5" t="s">
        <v>1</v>
      </c>
      <c r="D163">
        <v>3.3000000000000002E-2</v>
      </c>
      <c r="E163" t="s">
        <v>1</v>
      </c>
      <c r="F163">
        <v>0.51</v>
      </c>
      <c r="G163" t="s">
        <v>1</v>
      </c>
      <c r="H163">
        <v>0.5</v>
      </c>
      <c r="I163" t="s">
        <v>1</v>
      </c>
      <c r="J163">
        <v>0.5</v>
      </c>
      <c r="K163" t="s">
        <v>1</v>
      </c>
      <c r="L163">
        <v>1.2</v>
      </c>
      <c r="M163" t="s">
        <v>1</v>
      </c>
      <c r="N163">
        <v>0.5</v>
      </c>
      <c r="O163" t="s">
        <v>1</v>
      </c>
      <c r="P163">
        <v>0.5</v>
      </c>
      <c r="Q163" t="s">
        <v>1</v>
      </c>
      <c r="R163">
        <v>0.5</v>
      </c>
      <c r="S163" s="5" t="s">
        <v>1</v>
      </c>
      <c r="T163">
        <v>0.5</v>
      </c>
      <c r="U163" s="5" t="s">
        <v>1</v>
      </c>
    </row>
    <row r="164" spans="1:21" x14ac:dyDescent="0.3">
      <c r="A164" t="s">
        <v>163</v>
      </c>
      <c r="B164" s="5">
        <v>0.21</v>
      </c>
      <c r="C164" s="5" t="s">
        <v>186</v>
      </c>
      <c r="D164">
        <v>0.33200000000000002</v>
      </c>
      <c r="E164" t="s">
        <v>2</v>
      </c>
      <c r="F164">
        <v>0.71</v>
      </c>
      <c r="G164" t="s">
        <v>1</v>
      </c>
      <c r="H164">
        <v>0.5</v>
      </c>
      <c r="I164" t="s">
        <v>1</v>
      </c>
      <c r="J164">
        <v>0.80100000000000005</v>
      </c>
      <c r="K164" t="s">
        <v>2</v>
      </c>
      <c r="L164">
        <v>1.4</v>
      </c>
      <c r="M164" t="s">
        <v>1</v>
      </c>
      <c r="N164">
        <v>0.5</v>
      </c>
      <c r="O164" t="s">
        <v>1</v>
      </c>
      <c r="P164">
        <v>0.5</v>
      </c>
      <c r="Q164" t="s">
        <v>1</v>
      </c>
      <c r="R164">
        <v>0.5</v>
      </c>
      <c r="S164" s="5" t="s">
        <v>1</v>
      </c>
      <c r="T164">
        <v>0.5</v>
      </c>
      <c r="U164" s="5" t="s">
        <v>1</v>
      </c>
    </row>
    <row r="165" spans="1:21" x14ac:dyDescent="0.3">
      <c r="A165" t="s">
        <v>164</v>
      </c>
      <c r="B165" s="5">
        <v>5.34</v>
      </c>
      <c r="C165" s="5" t="s">
        <v>184</v>
      </c>
      <c r="D165">
        <v>7.23</v>
      </c>
      <c r="E165" t="s">
        <v>184</v>
      </c>
      <c r="F165">
        <v>2.7</v>
      </c>
      <c r="G165" t="s">
        <v>1</v>
      </c>
      <c r="H165">
        <v>1.4</v>
      </c>
      <c r="I165" t="s">
        <v>1</v>
      </c>
      <c r="J165">
        <v>3.4</v>
      </c>
      <c r="K165" t="s">
        <v>185</v>
      </c>
      <c r="L165">
        <v>16.7</v>
      </c>
      <c r="M165" t="s">
        <v>2</v>
      </c>
      <c r="N165">
        <v>1.4</v>
      </c>
      <c r="O165" t="s">
        <v>1</v>
      </c>
      <c r="P165">
        <v>2.0499999999999998</v>
      </c>
      <c r="Q165" t="s">
        <v>2</v>
      </c>
      <c r="R165">
        <v>1.95</v>
      </c>
      <c r="S165" s="5" t="s">
        <v>2</v>
      </c>
      <c r="T165">
        <v>1.3</v>
      </c>
      <c r="U165" s="5" t="s">
        <v>186</v>
      </c>
    </row>
    <row r="166" spans="1:21" x14ac:dyDescent="0.3">
      <c r="A166" t="s">
        <v>165</v>
      </c>
      <c r="B166" s="5">
        <v>2</v>
      </c>
      <c r="C166" s="5" t="s">
        <v>1</v>
      </c>
      <c r="D166">
        <v>0.4</v>
      </c>
      <c r="E166" t="s">
        <v>186</v>
      </c>
      <c r="F166">
        <v>1.8</v>
      </c>
      <c r="G166" t="s">
        <v>1</v>
      </c>
      <c r="H166">
        <v>1.1000000000000001</v>
      </c>
      <c r="I166" t="s">
        <v>1</v>
      </c>
      <c r="J166">
        <v>1.4</v>
      </c>
      <c r="K166" t="s">
        <v>1</v>
      </c>
      <c r="L166">
        <v>3.9</v>
      </c>
      <c r="M166" t="s">
        <v>1</v>
      </c>
      <c r="N166">
        <v>1</v>
      </c>
      <c r="O166" t="s">
        <v>1</v>
      </c>
      <c r="P166">
        <v>0.5</v>
      </c>
      <c r="Q166" t="s">
        <v>1</v>
      </c>
      <c r="R166">
        <v>0.5</v>
      </c>
      <c r="S166" s="5" t="s">
        <v>1</v>
      </c>
      <c r="T166">
        <v>0.5</v>
      </c>
      <c r="U166" s="5" t="s">
        <v>1</v>
      </c>
    </row>
    <row r="167" spans="1:21" x14ac:dyDescent="0.3">
      <c r="A167" t="s">
        <v>166</v>
      </c>
      <c r="B167" s="5">
        <v>1.88</v>
      </c>
      <c r="C167" s="5" t="s">
        <v>2</v>
      </c>
      <c r="D167">
        <v>2.69</v>
      </c>
      <c r="E167" t="s">
        <v>2</v>
      </c>
      <c r="F167">
        <v>2.2999999999999998</v>
      </c>
      <c r="G167" t="s">
        <v>1</v>
      </c>
      <c r="H167">
        <v>1.4</v>
      </c>
      <c r="I167" t="s">
        <v>1</v>
      </c>
      <c r="J167">
        <v>1.8</v>
      </c>
      <c r="K167" t="s">
        <v>1</v>
      </c>
      <c r="L167">
        <v>4.9000000000000004</v>
      </c>
      <c r="M167" t="s">
        <v>1</v>
      </c>
      <c r="N167">
        <v>1.3</v>
      </c>
      <c r="O167" t="s">
        <v>1</v>
      </c>
      <c r="P167">
        <v>0.79</v>
      </c>
      <c r="Q167" t="s">
        <v>186</v>
      </c>
      <c r="R167">
        <v>1.01</v>
      </c>
      <c r="S167" s="5" t="s">
        <v>2</v>
      </c>
      <c r="T167">
        <v>0.56000000000000005</v>
      </c>
      <c r="U167" s="5" t="s">
        <v>186</v>
      </c>
    </row>
    <row r="168" spans="1:21" x14ac:dyDescent="0.3">
      <c r="A168" t="s">
        <v>167</v>
      </c>
      <c r="B168" s="5">
        <v>6.65</v>
      </c>
      <c r="C168" s="5" t="s">
        <v>184</v>
      </c>
      <c r="D168">
        <v>10.9</v>
      </c>
      <c r="E168" t="s">
        <v>184</v>
      </c>
      <c r="F168">
        <v>1.7</v>
      </c>
      <c r="G168" t="s">
        <v>186</v>
      </c>
      <c r="H168">
        <v>1.6</v>
      </c>
      <c r="I168" t="s">
        <v>186</v>
      </c>
      <c r="J168">
        <v>1.7</v>
      </c>
      <c r="K168" t="s">
        <v>185</v>
      </c>
      <c r="L168">
        <v>4.4000000000000004</v>
      </c>
      <c r="M168" t="s">
        <v>1</v>
      </c>
      <c r="N168">
        <v>1.1000000000000001</v>
      </c>
      <c r="O168" t="s">
        <v>185</v>
      </c>
      <c r="P168">
        <v>4.0999999999999996</v>
      </c>
      <c r="Q168" t="s">
        <v>1</v>
      </c>
      <c r="R168">
        <v>3.74</v>
      </c>
      <c r="S168" s="5" t="s">
        <v>1</v>
      </c>
      <c r="T168">
        <v>3.41</v>
      </c>
      <c r="U168" s="5" t="s">
        <v>1</v>
      </c>
    </row>
    <row r="170" spans="1:21" x14ac:dyDescent="0.3">
      <c r="A170" t="s">
        <v>168</v>
      </c>
      <c r="B170">
        <v>0</v>
      </c>
      <c r="C170" t="s">
        <v>1</v>
      </c>
      <c r="D170">
        <v>1.5</v>
      </c>
      <c r="E170" t="s">
        <v>2</v>
      </c>
      <c r="F170">
        <v>174.8</v>
      </c>
      <c r="G170" t="s">
        <v>2</v>
      </c>
      <c r="H170">
        <v>0</v>
      </c>
      <c r="I170" t="s">
        <v>1</v>
      </c>
      <c r="J170">
        <f>SUM(SUMIF(K10:K12,{"","J","NJ"},J10:J12))</f>
        <v>0</v>
      </c>
      <c r="K170" t="s">
        <v>1</v>
      </c>
      <c r="L170">
        <f>SUM(SUMIF(M10:M12,{"","J","NJ"},L10:L12))</f>
        <v>0</v>
      </c>
      <c r="M170" t="s">
        <v>1</v>
      </c>
      <c r="N170">
        <f>SUM(SUMIF(O10:O12,{"","J","NJ"},N10:N12))</f>
        <v>0</v>
      </c>
      <c r="O170" t="s">
        <v>1</v>
      </c>
      <c r="P170">
        <f>SUM(SUMIF(Q10:Q12,{"","J","NJ"},P10:P12))</f>
        <v>0</v>
      </c>
      <c r="Q170" t="s">
        <v>1</v>
      </c>
      <c r="R170">
        <f>SUM(SUMIF(S10:S12,{"","J","NJ"},R10:R12))</f>
        <v>0</v>
      </c>
      <c r="S170" t="s">
        <v>1</v>
      </c>
      <c r="T170">
        <f>SUM(SUMIF(U10:U12,{"","J","NJ"},T10:T12))</f>
        <v>0</v>
      </c>
      <c r="U170" t="s">
        <v>1</v>
      </c>
    </row>
    <row r="171" spans="1:21" x14ac:dyDescent="0.3">
      <c r="A171" t="s">
        <v>169</v>
      </c>
      <c r="B171">
        <v>0.79199999999999993</v>
      </c>
      <c r="C171" t="s">
        <v>2</v>
      </c>
      <c r="D171">
        <v>0.17299999999999999</v>
      </c>
      <c r="E171" t="s">
        <v>2</v>
      </c>
      <c r="F171">
        <v>814</v>
      </c>
      <c r="G171" t="s">
        <v>2</v>
      </c>
      <c r="H171">
        <v>84.899999999999991</v>
      </c>
      <c r="I171" t="s">
        <v>2</v>
      </c>
      <c r="J171">
        <f>SUM(SUMIF(K13:K23,{"","J","NJ"},J13:J23))</f>
        <v>44.3</v>
      </c>
      <c r="K171" t="s">
        <v>2</v>
      </c>
      <c r="L171">
        <f>SUM(SUMIF(M13:M23,{"","J","NJ"},L13:L23))</f>
        <v>513.54000000000008</v>
      </c>
      <c r="M171" t="s">
        <v>2</v>
      </c>
      <c r="N171">
        <f>SUM(SUMIF(O13:O23,{"","J","NJ"},N13:N23))</f>
        <v>0</v>
      </c>
      <c r="O171" t="s">
        <v>1</v>
      </c>
      <c r="P171">
        <f>SUM(SUMIF(Q13:Q23,{"","J","NJ"},P13:P23))</f>
        <v>0</v>
      </c>
      <c r="Q171" t="s">
        <v>1</v>
      </c>
      <c r="R171">
        <f>SUM(SUMIF(S13:S23,{"","J","NJ"},R13:R23))</f>
        <v>2.68</v>
      </c>
      <c r="S171" t="s">
        <v>2</v>
      </c>
      <c r="T171">
        <f>SUM(SUMIF(U13:U23,{"","J","NJ"},T13:T23))</f>
        <v>10.8</v>
      </c>
      <c r="U171" t="s">
        <v>2</v>
      </c>
    </row>
    <row r="172" spans="1:21" x14ac:dyDescent="0.3">
      <c r="A172" t="s">
        <v>170</v>
      </c>
      <c r="B172">
        <v>0.4773</v>
      </c>
      <c r="C172" t="s">
        <v>2</v>
      </c>
      <c r="D172">
        <v>0.77399999999999991</v>
      </c>
      <c r="E172" t="s">
        <v>2</v>
      </c>
      <c r="F172">
        <v>0.74</v>
      </c>
      <c r="G172" t="s">
        <v>2</v>
      </c>
      <c r="H172">
        <v>0</v>
      </c>
      <c r="I172" t="s">
        <v>1</v>
      </c>
      <c r="J172">
        <f>SUM(SUMIF(K24:K43,{"","J","NJ"},J24:J43))</f>
        <v>0</v>
      </c>
      <c r="K172" t="s">
        <v>1</v>
      </c>
      <c r="L172">
        <f>SUM(SUMIF(M24:M43,{"","J","NJ"},L24:L43))</f>
        <v>69.5</v>
      </c>
      <c r="M172" t="s">
        <v>2</v>
      </c>
      <c r="N172">
        <f>SUM(SUMIF(O24:O43,{"","J","NJ"},N24:N43))</f>
        <v>0</v>
      </c>
      <c r="O172" t="s">
        <v>1</v>
      </c>
      <c r="P172">
        <f>SUM(SUMIF(Q24:Q43,{"","J","NJ"},P24:P43))</f>
        <v>0.88800000000000001</v>
      </c>
      <c r="Q172" t="s">
        <v>2</v>
      </c>
      <c r="R172">
        <f>SUM(SUMIF(S24:S43,{"","J","NJ"},R24:R43))</f>
        <v>1.1000000000000001</v>
      </c>
      <c r="S172" t="s">
        <v>2</v>
      </c>
      <c r="T172">
        <f>SUM(SUMIF(U24:U43,{"","J","NJ"},T24:T43))</f>
        <v>0.90900000000000003</v>
      </c>
      <c r="U172" t="s">
        <v>2</v>
      </c>
    </row>
    <row r="173" spans="1:21" x14ac:dyDescent="0.3">
      <c r="A173" t="s">
        <v>171</v>
      </c>
      <c r="B173">
        <v>3.5030000000000001</v>
      </c>
      <c r="C173" t="s">
        <v>2</v>
      </c>
      <c r="D173">
        <v>85.14</v>
      </c>
      <c r="E173" t="s">
        <v>2</v>
      </c>
      <c r="F173">
        <v>1.55</v>
      </c>
      <c r="G173" t="s">
        <v>2</v>
      </c>
      <c r="H173">
        <v>5.1099999999999994</v>
      </c>
      <c r="I173" t="s">
        <v>2</v>
      </c>
      <c r="J173">
        <f>SUM(SUMIF(K44:K73,{"","J","NJ"},J44:J73))</f>
        <v>2.92</v>
      </c>
      <c r="K173" t="s">
        <v>2</v>
      </c>
      <c r="L173">
        <f>SUM(SUMIF(M44:M73,{"","J","NJ"},L44:L73))</f>
        <v>6.7</v>
      </c>
      <c r="M173" t="s">
        <v>2</v>
      </c>
      <c r="N173">
        <f>SUM(SUMIF(O44:O73,{"","J","NJ"},N44:N73))</f>
        <v>1.57</v>
      </c>
      <c r="O173" t="s">
        <v>2</v>
      </c>
      <c r="P173">
        <f>SUM(SUMIF(Q44:Q73,{"","J","NJ"},P44:P73))</f>
        <v>10.701000000000001</v>
      </c>
      <c r="Q173" t="s">
        <v>2</v>
      </c>
      <c r="R173">
        <f>SUM(SUMIF(S44:S73,{"","J","NJ"},R44:R73))</f>
        <v>10.806000000000001</v>
      </c>
      <c r="S173" t="s">
        <v>2</v>
      </c>
      <c r="T173">
        <f>SUM(SUMIF(U44:U73,{"","J","NJ"},T44:T73))</f>
        <v>4.7309999999999999</v>
      </c>
      <c r="U173" t="s">
        <v>2</v>
      </c>
    </row>
    <row r="174" spans="1:21" x14ac:dyDescent="0.3">
      <c r="A174" t="s">
        <v>172</v>
      </c>
      <c r="B174">
        <v>140.6301</v>
      </c>
      <c r="C174" t="s">
        <v>2</v>
      </c>
      <c r="D174">
        <v>202.19540000000003</v>
      </c>
      <c r="E174" t="s">
        <v>2</v>
      </c>
      <c r="F174">
        <v>1.5390000000000001</v>
      </c>
      <c r="G174" t="s">
        <v>2</v>
      </c>
      <c r="H174">
        <v>1.5</v>
      </c>
      <c r="I174" t="s">
        <v>2</v>
      </c>
      <c r="J174">
        <f>SUM(SUMIF(K74:K102,{"","J","NJ"},J74:J102))</f>
        <v>1.52</v>
      </c>
      <c r="K174" t="s">
        <v>2</v>
      </c>
      <c r="L174">
        <f>SUM(SUMIF(M74:M102,{"","J","NJ"},L74:L102))</f>
        <v>168.74</v>
      </c>
      <c r="M174" t="s">
        <v>2</v>
      </c>
      <c r="N174">
        <f>SUM(SUMIF(O74:O102,{"","J","NJ"},N74:N102))</f>
        <v>0.73099999999999998</v>
      </c>
      <c r="O174" t="s">
        <v>2</v>
      </c>
      <c r="P174">
        <f>SUM(SUMIF(Q74:Q102,{"","J","NJ"},P74:P102))</f>
        <v>67.399999999999991</v>
      </c>
      <c r="Q174" t="s">
        <v>2</v>
      </c>
      <c r="R174">
        <f>SUM(SUMIF(S74:S102,{"","J","NJ"},R74:R102))</f>
        <v>87.722999999999999</v>
      </c>
      <c r="S174" t="s">
        <v>2</v>
      </c>
      <c r="T174">
        <f>SUM(SUMIF(U74:U102,{"","J","NJ"},T74:T102))</f>
        <v>59.72</v>
      </c>
      <c r="U174" t="s">
        <v>2</v>
      </c>
    </row>
    <row r="175" spans="1:21" x14ac:dyDescent="0.3">
      <c r="A175" t="s">
        <v>173</v>
      </c>
      <c r="B175">
        <v>148.01900000000001</v>
      </c>
      <c r="C175" t="s">
        <v>2</v>
      </c>
      <c r="D175">
        <v>232.05699999999999</v>
      </c>
      <c r="E175" t="s">
        <v>2</v>
      </c>
      <c r="F175">
        <v>4.0199999999999996</v>
      </c>
      <c r="G175" t="s">
        <v>2</v>
      </c>
      <c r="H175">
        <v>3.85</v>
      </c>
      <c r="I175" t="s">
        <v>2</v>
      </c>
      <c r="J175">
        <f>SUM(SUMIF(K103:K133,{"","J","NJ"},J103:J133))</f>
        <v>13.889999999999999</v>
      </c>
      <c r="K175" t="s">
        <v>2</v>
      </c>
      <c r="L175">
        <f>SUM(SUMIF(M103:M133,{"","J","NJ"},L103:L133))</f>
        <v>717.09999999999991</v>
      </c>
      <c r="M175" t="s">
        <v>2</v>
      </c>
      <c r="N175">
        <f>SUM(SUMIF(O103:O133,{"","J","NJ"},N103:N133))</f>
        <v>0</v>
      </c>
      <c r="O175" t="s">
        <v>1</v>
      </c>
      <c r="P175">
        <f>SUM(SUMIF(Q103:Q133,{"","J","NJ"},P103:P133))</f>
        <v>59.093999999999987</v>
      </c>
      <c r="Q175" t="s">
        <v>2</v>
      </c>
      <c r="R175">
        <f>SUM(SUMIF(S103:S133,{"","J","NJ"},R103:R133))</f>
        <v>66.794000000000025</v>
      </c>
      <c r="S175" t="s">
        <v>2</v>
      </c>
      <c r="T175">
        <f>SUM(SUMIF(U103:U133,{"","J","NJ"},T103:T133))</f>
        <v>67.444000000000003</v>
      </c>
      <c r="U175" t="s">
        <v>2</v>
      </c>
    </row>
    <row r="176" spans="1:21" x14ac:dyDescent="0.3">
      <c r="A176" t="s">
        <v>174</v>
      </c>
      <c r="B176">
        <v>70.899999999999991</v>
      </c>
      <c r="C176" t="s">
        <v>2</v>
      </c>
      <c r="D176">
        <v>87.111999999999995</v>
      </c>
      <c r="E176" t="s">
        <v>2</v>
      </c>
      <c r="F176">
        <v>0.76</v>
      </c>
      <c r="G176" t="s">
        <v>2</v>
      </c>
      <c r="H176">
        <v>0</v>
      </c>
      <c r="I176" t="s">
        <v>1</v>
      </c>
      <c r="J176">
        <f>SUM(SUMIF(K134:K154,{"","J","NJ"},J134:J154))</f>
        <v>3.24</v>
      </c>
      <c r="K176" t="s">
        <v>2</v>
      </c>
      <c r="L176">
        <f>SUM(SUMIF(M134:M154,{"","J","NJ"},L134:L154))</f>
        <v>489.5</v>
      </c>
      <c r="M176" t="s">
        <v>2</v>
      </c>
      <c r="N176">
        <f>SUM(SUMIF(O134:O154,{"","J","NJ"},N134:N154))</f>
        <v>0</v>
      </c>
      <c r="O176" t="s">
        <v>1</v>
      </c>
      <c r="P176">
        <f>SUM(SUMIF(Q134:Q154,{"","J","NJ"},P134:P154))</f>
        <v>22.437999999999999</v>
      </c>
      <c r="Q176" t="s">
        <v>2</v>
      </c>
      <c r="R176">
        <f>SUM(SUMIF(S134:S154,{"","J","NJ"},R134:R154))</f>
        <v>26.277000000000001</v>
      </c>
      <c r="S176" t="s">
        <v>2</v>
      </c>
      <c r="T176">
        <f>SUM(SUMIF(U134:U154,{"","J","NJ"},T134:T154))</f>
        <v>30.854999999999997</v>
      </c>
      <c r="U176" t="s">
        <v>2</v>
      </c>
    </row>
    <row r="177" spans="1:21" x14ac:dyDescent="0.3">
      <c r="A177" t="s">
        <v>175</v>
      </c>
      <c r="B177">
        <v>21.89</v>
      </c>
      <c r="C177" t="s">
        <v>2</v>
      </c>
      <c r="D177">
        <v>27.472000000000001</v>
      </c>
      <c r="E177" t="s">
        <v>2</v>
      </c>
      <c r="F177">
        <v>0</v>
      </c>
      <c r="G177" t="s">
        <v>1</v>
      </c>
      <c r="H177">
        <v>0</v>
      </c>
      <c r="I177" t="s">
        <v>1</v>
      </c>
      <c r="J177">
        <f>SUM(SUMIF(K155:K164,{"","J","NJ"},J155:J164))</f>
        <v>0.80100000000000005</v>
      </c>
      <c r="K177" t="s">
        <v>2</v>
      </c>
      <c r="L177">
        <f>SUM(SUMIF(M155:M164,{"","J","NJ"},L155:L164))</f>
        <v>179.29999999999998</v>
      </c>
      <c r="M177" t="s">
        <v>2</v>
      </c>
      <c r="N177">
        <f>SUM(SUMIF(O155:O164,{"","J","NJ"},N155:N164))</f>
        <v>0</v>
      </c>
      <c r="O177" t="s">
        <v>1</v>
      </c>
      <c r="P177">
        <f>SUM(SUMIF(Q155:Q164,{"","J","NJ"},P155:P164))</f>
        <v>5.367</v>
      </c>
      <c r="Q177" t="s">
        <v>2</v>
      </c>
      <c r="R177">
        <f>SUM(SUMIF(S155:S164,{"","J","NJ"},R155:R164))</f>
        <v>6.7970000000000006</v>
      </c>
      <c r="S177" t="s">
        <v>2</v>
      </c>
      <c r="T177">
        <f>SUM(SUMIF(U155:U164,{"","J","NJ"},T155:T164))</f>
        <v>5.7850000000000001</v>
      </c>
      <c r="U177" t="s">
        <v>2</v>
      </c>
    </row>
    <row r="178" spans="1:21" x14ac:dyDescent="0.3">
      <c r="A178" t="s">
        <v>176</v>
      </c>
      <c r="B178">
        <v>7.22</v>
      </c>
      <c r="C178" t="s">
        <v>2</v>
      </c>
      <c r="D178">
        <v>10.32</v>
      </c>
      <c r="E178" t="s">
        <v>2</v>
      </c>
      <c r="F178">
        <v>0</v>
      </c>
      <c r="G178" t="s">
        <v>1</v>
      </c>
      <c r="H178">
        <v>0</v>
      </c>
      <c r="I178" t="s">
        <v>1</v>
      </c>
      <c r="J178">
        <f>SUM(SUMIF(K165:K167,{"","J","NJ"},J165:J167))</f>
        <v>0</v>
      </c>
      <c r="K178" t="s">
        <v>1</v>
      </c>
      <c r="L178">
        <f>SUM(SUMIF(M165:M167,{"","J","NJ"},L165:L167))</f>
        <v>16.7</v>
      </c>
      <c r="M178" t="s">
        <v>2</v>
      </c>
      <c r="N178">
        <f>SUM(SUMIF(O165:O167,{"","J","NJ"},N165:N167))</f>
        <v>0</v>
      </c>
      <c r="O178" t="s">
        <v>1</v>
      </c>
      <c r="P178">
        <f>SUM(SUMIF(Q165:Q167,{"","J","NJ"},P165:P167))</f>
        <v>2.84</v>
      </c>
      <c r="Q178" t="s">
        <v>2</v>
      </c>
      <c r="R178">
        <f>SUM(SUMIF(S165:S167,{"","J","NJ"},R165:R167))</f>
        <v>2.96</v>
      </c>
      <c r="S178" t="s">
        <v>2</v>
      </c>
      <c r="T178">
        <f>SUM(SUMIF(U165:U167,{"","J","NJ"},T165:T167))</f>
        <v>1.86</v>
      </c>
      <c r="U178" t="s">
        <v>2</v>
      </c>
    </row>
    <row r="179" spans="1:21" x14ac:dyDescent="0.3">
      <c r="A179" t="s">
        <v>177</v>
      </c>
      <c r="B179">
        <v>6.65</v>
      </c>
      <c r="C179" t="s">
        <v>2</v>
      </c>
      <c r="D179">
        <v>10.9</v>
      </c>
      <c r="E179" t="s">
        <v>2</v>
      </c>
      <c r="F179">
        <v>1.7</v>
      </c>
      <c r="G179" t="s">
        <v>2</v>
      </c>
      <c r="H179">
        <v>1.6</v>
      </c>
      <c r="I179" t="s">
        <v>2</v>
      </c>
      <c r="J179">
        <f>SUM(SUMIF(K168,{"","J","NJ"},J168))</f>
        <v>0</v>
      </c>
      <c r="K179" t="s">
        <v>1</v>
      </c>
      <c r="L179">
        <f>SUM(SUMIF(M168,{"","J","NJ"},L168))</f>
        <v>0</v>
      </c>
      <c r="M179" t="s">
        <v>1</v>
      </c>
      <c r="N179">
        <f>SUM(SUMIF(O168,{"","J","NJ"},N168))</f>
        <v>0</v>
      </c>
      <c r="O179" t="s">
        <v>1</v>
      </c>
      <c r="P179">
        <f>SUM(SUMIF(Q168,{"","J","NJ"},P168))</f>
        <v>0</v>
      </c>
      <c r="Q179" t="s">
        <v>1</v>
      </c>
      <c r="R179">
        <f>SUM(SUMIF(S168,{"","J","NJ"},R168))</f>
        <v>0</v>
      </c>
      <c r="S179" t="s">
        <v>1</v>
      </c>
      <c r="T179">
        <f>SUM(SUMIF(U168,{"","J","NJ"},T168))</f>
        <v>0</v>
      </c>
      <c r="U179" t="s">
        <v>1</v>
      </c>
    </row>
    <row r="180" spans="1:21" x14ac:dyDescent="0.3">
      <c r="A180" t="s">
        <v>178</v>
      </c>
      <c r="B180">
        <v>400.08139999999997</v>
      </c>
      <c r="C180" t="s">
        <v>2</v>
      </c>
      <c r="D180">
        <v>657.64340000000004</v>
      </c>
      <c r="E180" t="s">
        <v>2</v>
      </c>
      <c r="F180">
        <v>999.10899999999992</v>
      </c>
      <c r="G180" t="s">
        <v>2</v>
      </c>
      <c r="H180">
        <v>96.95999999999998</v>
      </c>
      <c r="I180" t="s">
        <v>2</v>
      </c>
      <c r="J180">
        <f>SUM(J170:J179)</f>
        <v>66.671000000000006</v>
      </c>
      <c r="K180" t="s">
        <v>2</v>
      </c>
      <c r="L180">
        <f>SUM(L170:L179)</f>
        <v>2161.08</v>
      </c>
      <c r="M180" t="s">
        <v>2</v>
      </c>
      <c r="N180">
        <f>SUM(N170:N179)</f>
        <v>2.3010000000000002</v>
      </c>
      <c r="O180" t="s">
        <v>2</v>
      </c>
      <c r="P180">
        <f>SUM(P170:P179)</f>
        <v>168.72799999999995</v>
      </c>
      <c r="Q180" t="s">
        <v>2</v>
      </c>
      <c r="R180">
        <f>SUM(R170:R179)</f>
        <v>205.137</v>
      </c>
      <c r="S180" t="s">
        <v>2</v>
      </c>
      <c r="T180">
        <f>SUM(T170:T179)</f>
        <v>182.10399999999998</v>
      </c>
      <c r="U180" t="s">
        <v>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80"/>
  <sheetViews>
    <sheetView workbookViewId="0">
      <selection activeCell="A9" activeCellId="3" sqref="A3:XFD3 A6:XFD6 A7:XFD7 A9:XFD9"/>
    </sheetView>
  </sheetViews>
  <sheetFormatPr defaultRowHeight="14.4" x14ac:dyDescent="0.3"/>
  <cols>
    <col min="1" max="1" width="16.44140625" customWidth="1"/>
    <col min="2" max="2" width="12.6640625" bestFit="1" customWidth="1"/>
    <col min="3" max="3" width="4.44140625" bestFit="1" customWidth="1"/>
    <col min="4" max="4" width="12.6640625" bestFit="1" customWidth="1"/>
    <col min="5" max="5" width="4.44140625" bestFit="1" customWidth="1"/>
    <col min="6" max="6" width="10.6640625" bestFit="1" customWidth="1"/>
    <col min="7" max="7" width="4.44140625" bestFit="1" customWidth="1"/>
    <col min="8" max="8" width="10.6640625" bestFit="1" customWidth="1"/>
    <col min="9" max="9" width="4.44140625" bestFit="1" customWidth="1"/>
    <col min="10" max="10" width="12.109375" bestFit="1" customWidth="1"/>
    <col min="11" max="11" width="4.44140625" bestFit="1" customWidth="1"/>
    <col min="12" max="12" width="12.109375" bestFit="1" customWidth="1"/>
    <col min="13" max="13" width="4.44140625" bestFit="1" customWidth="1"/>
    <col min="14" max="14" width="11.6640625" customWidth="1"/>
    <col min="15" max="15" width="4.6640625" bestFit="1" customWidth="1"/>
    <col min="16" max="16" width="10.6640625" bestFit="1" customWidth="1"/>
    <col min="17" max="17" width="4.44140625" bestFit="1" customWidth="1"/>
    <col min="18" max="18" width="10.6640625" bestFit="1" customWidth="1"/>
    <col min="19" max="19" width="4.44140625" bestFit="1" customWidth="1"/>
    <col min="20" max="20" width="10.6640625" bestFit="1" customWidth="1"/>
    <col min="21" max="21" width="4.44140625" bestFit="1" customWidth="1"/>
  </cols>
  <sheetData>
    <row r="1" spans="1:21" x14ac:dyDescent="0.3">
      <c r="A1" s="13" t="s">
        <v>554</v>
      </c>
    </row>
    <row r="3" spans="1:21" ht="28.8" x14ac:dyDescent="0.3">
      <c r="A3" t="s">
        <v>189</v>
      </c>
      <c r="B3" t="s">
        <v>293</v>
      </c>
      <c r="D3" t="s">
        <v>294</v>
      </c>
      <c r="F3" t="s">
        <v>291</v>
      </c>
      <c r="H3" t="s">
        <v>292</v>
      </c>
      <c r="J3" t="s">
        <v>361</v>
      </c>
      <c r="L3" t="s">
        <v>362</v>
      </c>
      <c r="N3" t="s">
        <v>363</v>
      </c>
      <c r="P3" s="3" t="s">
        <v>370</v>
      </c>
      <c r="R3" s="3" t="s">
        <v>371</v>
      </c>
      <c r="T3" s="3" t="s">
        <v>372</v>
      </c>
    </row>
    <row r="4" spans="1:21" x14ac:dyDescent="0.3">
      <c r="A4" t="s">
        <v>190</v>
      </c>
      <c r="B4" t="s">
        <v>354</v>
      </c>
      <c r="D4" t="s">
        <v>355</v>
      </c>
      <c r="F4" t="s">
        <v>352</v>
      </c>
      <c r="H4" t="s">
        <v>353</v>
      </c>
      <c r="J4" t="s">
        <v>364</v>
      </c>
      <c r="L4" t="s">
        <v>365</v>
      </c>
      <c r="N4" t="s">
        <v>366</v>
      </c>
      <c r="P4" t="s">
        <v>373</v>
      </c>
      <c r="R4" t="s">
        <v>374</v>
      </c>
      <c r="T4" t="s">
        <v>375</v>
      </c>
    </row>
    <row r="5" spans="1:21" x14ac:dyDescent="0.3">
      <c r="A5" t="s">
        <v>191</v>
      </c>
      <c r="B5" t="s">
        <v>358</v>
      </c>
      <c r="D5" t="s">
        <v>359</v>
      </c>
      <c r="F5" t="s">
        <v>356</v>
      </c>
      <c r="H5" t="s">
        <v>357</v>
      </c>
      <c r="J5" t="s">
        <v>367</v>
      </c>
      <c r="L5" t="s">
        <v>368</v>
      </c>
      <c r="N5" t="s">
        <v>369</v>
      </c>
      <c r="P5" t="s">
        <v>376</v>
      </c>
      <c r="R5" t="s">
        <v>377</v>
      </c>
      <c r="T5" t="s">
        <v>378</v>
      </c>
    </row>
    <row r="6" spans="1:21" x14ac:dyDescent="0.3">
      <c r="A6" t="s">
        <v>192</v>
      </c>
      <c r="B6" s="1">
        <v>42719</v>
      </c>
      <c r="D6" s="1">
        <v>42719</v>
      </c>
      <c r="F6" s="1">
        <v>42719</v>
      </c>
      <c r="H6" s="1">
        <v>42719</v>
      </c>
      <c r="J6" s="1">
        <v>42719</v>
      </c>
      <c r="L6" s="1">
        <v>42719</v>
      </c>
      <c r="N6" s="1">
        <v>42719</v>
      </c>
      <c r="P6" s="1">
        <v>42719</v>
      </c>
      <c r="R6" s="1">
        <v>42719</v>
      </c>
      <c r="T6" s="1">
        <v>42719</v>
      </c>
    </row>
    <row r="7" spans="1:21" x14ac:dyDescent="0.3">
      <c r="A7" t="s">
        <v>271</v>
      </c>
      <c r="B7" t="s">
        <v>304</v>
      </c>
      <c r="D7" t="s">
        <v>304</v>
      </c>
      <c r="F7" t="s">
        <v>303</v>
      </c>
      <c r="H7" t="s">
        <v>303</v>
      </c>
      <c r="J7" t="s">
        <v>275</v>
      </c>
      <c r="L7" t="s">
        <v>275</v>
      </c>
      <c r="N7" t="s">
        <v>275</v>
      </c>
      <c r="P7" t="s">
        <v>285</v>
      </c>
      <c r="R7" t="s">
        <v>285</v>
      </c>
      <c r="T7" t="s">
        <v>285</v>
      </c>
    </row>
    <row r="8" spans="1:21" x14ac:dyDescent="0.3">
      <c r="A8" t="s">
        <v>305</v>
      </c>
      <c r="B8" t="s">
        <v>307</v>
      </c>
      <c r="D8" t="s">
        <v>307</v>
      </c>
      <c r="F8" t="s">
        <v>306</v>
      </c>
      <c r="H8" t="s">
        <v>306</v>
      </c>
      <c r="J8" t="s">
        <v>306</v>
      </c>
      <c r="L8" t="s">
        <v>306</v>
      </c>
      <c r="N8" t="s">
        <v>306</v>
      </c>
      <c r="P8" t="s">
        <v>306</v>
      </c>
      <c r="R8" t="s">
        <v>306</v>
      </c>
      <c r="T8" t="s">
        <v>306</v>
      </c>
    </row>
    <row r="9" spans="1:21" x14ac:dyDescent="0.3">
      <c r="A9" t="s">
        <v>193</v>
      </c>
      <c r="B9" s="2">
        <f>SUM(COUNTIF(C10:C168,{"","J","NJ"}))/159</f>
        <v>0.52830188679245282</v>
      </c>
      <c r="D9" s="2">
        <f>SUM(COUNTIF(E10:E168,{"","J","NJ"}))/159</f>
        <v>0.55974842767295596</v>
      </c>
      <c r="F9" s="2">
        <f>SUM(COUNTIF(G11:G169,{"","J","NJ"}))/159</f>
        <v>0.35849056603773582</v>
      </c>
      <c r="H9" s="2">
        <f>SUM(COUNTIF(I11:I169,{"","J","NJ"}))/159</f>
        <v>0.42138364779874216</v>
      </c>
      <c r="J9" s="2">
        <f>SUM(COUNTIF(K11:K169,{"","J","NJ"}))/159</f>
        <v>0.3522012578616352</v>
      </c>
      <c r="L9" s="2">
        <f>SUM(COUNTIF(M11:M169,{"","J","NJ"}))/159</f>
        <v>0.38364779874213839</v>
      </c>
      <c r="N9" s="2">
        <f>SUM(COUNTIF(O11:O169,{"","J","NJ"}))/159</f>
        <v>0.4779874213836478</v>
      </c>
      <c r="P9" s="2">
        <f>SUM(COUNTIF(Q10:Q168,{"","J","NJ"}))/159</f>
        <v>0.21383647798742139</v>
      </c>
      <c r="R9" s="2">
        <f>SUM(COUNTIF(S10:S168,{"","J","NJ"}))/159</f>
        <v>0.27672955974842767</v>
      </c>
      <c r="T9" s="2">
        <f>SUM(COUNTIF(U10:U168,{"","J","NJ"}))/159</f>
        <v>0.28301886792452829</v>
      </c>
    </row>
    <row r="10" spans="1:21" x14ac:dyDescent="0.3">
      <c r="A10" t="s">
        <v>9</v>
      </c>
      <c r="B10" s="5">
        <v>8.1</v>
      </c>
      <c r="C10" s="5" t="s">
        <v>185</v>
      </c>
      <c r="D10" s="5">
        <v>2.6</v>
      </c>
      <c r="E10" s="5" t="s">
        <v>185</v>
      </c>
      <c r="F10" s="6">
        <v>0.95</v>
      </c>
      <c r="G10" t="s">
        <v>1</v>
      </c>
      <c r="H10" s="6">
        <v>1.87</v>
      </c>
      <c r="I10" t="s">
        <v>1</v>
      </c>
      <c r="J10">
        <v>0.61</v>
      </c>
      <c r="K10" t="s">
        <v>1</v>
      </c>
      <c r="L10">
        <v>2.86</v>
      </c>
      <c r="M10" t="s">
        <v>1</v>
      </c>
      <c r="N10">
        <v>2.66</v>
      </c>
      <c r="O10" t="s">
        <v>1</v>
      </c>
      <c r="P10" s="5">
        <v>3.8</v>
      </c>
      <c r="Q10" s="5" t="s">
        <v>185</v>
      </c>
      <c r="R10" s="5">
        <v>2.8</v>
      </c>
      <c r="S10" s="5" t="s">
        <v>1</v>
      </c>
      <c r="T10" s="5">
        <v>4.04</v>
      </c>
      <c r="U10" s="5" t="s">
        <v>1</v>
      </c>
    </row>
    <row r="11" spans="1:21" x14ac:dyDescent="0.3">
      <c r="A11" t="s">
        <v>10</v>
      </c>
      <c r="B11" s="5">
        <v>12.7</v>
      </c>
      <c r="C11" s="5" t="s">
        <v>2</v>
      </c>
      <c r="D11" s="5">
        <v>5.8</v>
      </c>
      <c r="E11" s="5" t="s">
        <v>186</v>
      </c>
      <c r="F11">
        <v>1</v>
      </c>
      <c r="G11" t="s">
        <v>1</v>
      </c>
      <c r="H11">
        <v>1.5</v>
      </c>
      <c r="I11" t="s">
        <v>185</v>
      </c>
      <c r="J11">
        <v>0.66</v>
      </c>
      <c r="K11" t="s">
        <v>1</v>
      </c>
      <c r="L11">
        <v>0.57999999999999996</v>
      </c>
      <c r="M11" t="s">
        <v>1</v>
      </c>
      <c r="N11">
        <v>2</v>
      </c>
      <c r="O11" t="s">
        <v>185</v>
      </c>
      <c r="P11" s="5">
        <v>2.5299999999999998</v>
      </c>
      <c r="Q11" s="5" t="s">
        <v>1</v>
      </c>
      <c r="R11" s="5">
        <v>1.5</v>
      </c>
      <c r="S11" s="5" t="s">
        <v>185</v>
      </c>
      <c r="T11" s="5">
        <v>2.8</v>
      </c>
      <c r="U11" s="5" t="s">
        <v>185</v>
      </c>
    </row>
    <row r="12" spans="1:21" x14ac:dyDescent="0.3">
      <c r="A12" t="s">
        <v>11</v>
      </c>
      <c r="B12" s="5">
        <v>14.5</v>
      </c>
      <c r="C12" s="5" t="s">
        <v>2</v>
      </c>
      <c r="D12" s="5">
        <v>6</v>
      </c>
      <c r="E12" s="5" t="s">
        <v>186</v>
      </c>
      <c r="F12">
        <v>3.4</v>
      </c>
      <c r="G12" t="s">
        <v>185</v>
      </c>
      <c r="H12">
        <v>2.2999999999999998</v>
      </c>
      <c r="I12" t="s">
        <v>185</v>
      </c>
      <c r="J12">
        <v>0.56999999999999995</v>
      </c>
      <c r="K12" t="s">
        <v>1</v>
      </c>
      <c r="L12">
        <v>2.2000000000000002</v>
      </c>
      <c r="M12" t="s">
        <v>185</v>
      </c>
      <c r="N12">
        <v>2.7</v>
      </c>
      <c r="O12" t="s">
        <v>1</v>
      </c>
      <c r="P12" s="5">
        <v>3.8</v>
      </c>
      <c r="Q12" s="5" t="s">
        <v>1</v>
      </c>
      <c r="R12" s="5">
        <v>2.4</v>
      </c>
      <c r="S12" s="5" t="s">
        <v>185</v>
      </c>
      <c r="T12" s="5">
        <v>3.3</v>
      </c>
      <c r="U12" s="5" t="s">
        <v>185</v>
      </c>
    </row>
    <row r="13" spans="1:21" x14ac:dyDescent="0.3">
      <c r="A13" t="s">
        <v>12</v>
      </c>
      <c r="B13" s="5">
        <v>4.08</v>
      </c>
      <c r="C13" s="5" t="s">
        <v>2</v>
      </c>
      <c r="D13" s="5">
        <v>2.7</v>
      </c>
      <c r="E13" s="5" t="s">
        <v>2</v>
      </c>
      <c r="F13">
        <v>2.5</v>
      </c>
      <c r="G13" t="s">
        <v>1</v>
      </c>
      <c r="H13">
        <v>5.9</v>
      </c>
      <c r="I13" t="s">
        <v>185</v>
      </c>
      <c r="J13">
        <v>4.7</v>
      </c>
      <c r="K13" t="s">
        <v>185</v>
      </c>
      <c r="L13">
        <v>4.7</v>
      </c>
      <c r="M13" t="s">
        <v>185</v>
      </c>
      <c r="N13">
        <v>6.16</v>
      </c>
      <c r="O13" t="s">
        <v>1</v>
      </c>
      <c r="P13" s="5">
        <v>5.1100000000000003</v>
      </c>
      <c r="Q13" s="5" t="s">
        <v>2</v>
      </c>
      <c r="R13" s="5">
        <v>4.9000000000000004</v>
      </c>
      <c r="S13" s="5" t="s">
        <v>2</v>
      </c>
      <c r="T13" s="5">
        <v>5.8</v>
      </c>
      <c r="U13" s="5" t="s">
        <v>2</v>
      </c>
    </row>
    <row r="14" spans="1:21" x14ac:dyDescent="0.3">
      <c r="A14" t="s">
        <v>18</v>
      </c>
      <c r="B14" s="5">
        <v>0.36</v>
      </c>
      <c r="C14" s="5" t="s">
        <v>1</v>
      </c>
      <c r="D14" s="5">
        <v>0.35</v>
      </c>
      <c r="E14" s="5" t="s">
        <v>1</v>
      </c>
      <c r="F14">
        <v>1.4</v>
      </c>
      <c r="G14" t="s">
        <v>1</v>
      </c>
      <c r="H14">
        <v>1.2</v>
      </c>
      <c r="I14" t="s">
        <v>1</v>
      </c>
      <c r="J14">
        <v>1.3</v>
      </c>
      <c r="K14" t="s">
        <v>1</v>
      </c>
      <c r="L14">
        <v>1.4</v>
      </c>
      <c r="M14" t="s">
        <v>1</v>
      </c>
      <c r="N14">
        <v>1.2</v>
      </c>
      <c r="O14" t="s">
        <v>1</v>
      </c>
      <c r="P14" s="5">
        <v>0.85</v>
      </c>
      <c r="Q14" s="5" t="s">
        <v>1</v>
      </c>
      <c r="R14" s="5">
        <v>0.5</v>
      </c>
      <c r="S14" s="5" t="s">
        <v>1</v>
      </c>
      <c r="T14" s="5">
        <v>0.85</v>
      </c>
      <c r="U14" s="5" t="s">
        <v>1</v>
      </c>
    </row>
    <row r="15" spans="1:21" x14ac:dyDescent="0.3">
      <c r="A15" t="s">
        <v>17</v>
      </c>
      <c r="B15" s="5">
        <v>0.88800000000000001</v>
      </c>
      <c r="C15" s="5" t="s">
        <v>2</v>
      </c>
      <c r="D15" s="5">
        <v>0.45</v>
      </c>
      <c r="E15" s="5" t="s">
        <v>186</v>
      </c>
      <c r="F15">
        <v>18</v>
      </c>
      <c r="G15" t="s">
        <v>185</v>
      </c>
      <c r="H15">
        <v>6.3</v>
      </c>
      <c r="I15" t="s">
        <v>185</v>
      </c>
      <c r="J15">
        <v>10</v>
      </c>
      <c r="K15" t="s">
        <v>185</v>
      </c>
      <c r="L15">
        <v>6.4</v>
      </c>
      <c r="M15" t="s">
        <v>185</v>
      </c>
      <c r="N15">
        <v>11</v>
      </c>
      <c r="O15" t="s">
        <v>185</v>
      </c>
      <c r="P15" s="5">
        <v>2.1</v>
      </c>
      <c r="Q15" s="5" t="s">
        <v>186</v>
      </c>
      <c r="R15" s="5">
        <v>1.8</v>
      </c>
      <c r="S15" s="5" t="s">
        <v>186</v>
      </c>
      <c r="T15" s="5">
        <v>3.8</v>
      </c>
      <c r="U15" s="5" t="s">
        <v>2</v>
      </c>
    </row>
    <row r="16" spans="1:21" x14ac:dyDescent="0.3">
      <c r="A16" t="s">
        <v>15</v>
      </c>
      <c r="B16" s="5">
        <v>0.37</v>
      </c>
      <c r="C16" s="5" t="s">
        <v>1</v>
      </c>
      <c r="D16" s="5">
        <v>0.48</v>
      </c>
      <c r="E16" s="5" t="s">
        <v>186</v>
      </c>
      <c r="F16">
        <v>1.3</v>
      </c>
      <c r="G16" t="s">
        <v>1</v>
      </c>
      <c r="H16">
        <v>17</v>
      </c>
      <c r="I16" t="s">
        <v>185</v>
      </c>
      <c r="J16">
        <v>15</v>
      </c>
      <c r="K16" t="s">
        <v>185</v>
      </c>
      <c r="L16">
        <v>3.4</v>
      </c>
      <c r="M16" t="s">
        <v>185</v>
      </c>
      <c r="N16">
        <v>1.1000000000000001</v>
      </c>
      <c r="O16" t="s">
        <v>1</v>
      </c>
      <c r="P16" s="5">
        <v>3.33</v>
      </c>
      <c r="Q16" s="5" t="s">
        <v>1</v>
      </c>
      <c r="R16" s="5">
        <v>3.2</v>
      </c>
      <c r="S16" s="5" t="s">
        <v>185</v>
      </c>
      <c r="T16" s="5">
        <v>6.7</v>
      </c>
      <c r="U16" s="5" t="s">
        <v>185</v>
      </c>
    </row>
    <row r="17" spans="1:21" x14ac:dyDescent="0.3">
      <c r="A17" t="s">
        <v>14</v>
      </c>
      <c r="B17" s="5">
        <v>2.2999999999999998</v>
      </c>
      <c r="C17" s="5" t="s">
        <v>186</v>
      </c>
      <c r="D17" s="5">
        <v>2.71</v>
      </c>
      <c r="E17" s="5" t="s">
        <v>2</v>
      </c>
      <c r="F17">
        <v>2.5</v>
      </c>
      <c r="G17" t="s">
        <v>1</v>
      </c>
      <c r="H17">
        <v>6.5</v>
      </c>
      <c r="I17" t="s">
        <v>185</v>
      </c>
      <c r="J17" s="5">
        <v>15.1</v>
      </c>
      <c r="K17" s="5" t="s">
        <v>1</v>
      </c>
      <c r="L17" s="5">
        <v>2.2000000000000002</v>
      </c>
      <c r="M17" s="5" t="s">
        <v>185</v>
      </c>
      <c r="N17" s="5">
        <v>3.2</v>
      </c>
      <c r="O17" s="5" t="s">
        <v>185</v>
      </c>
      <c r="P17" s="5">
        <v>1.8</v>
      </c>
      <c r="Q17" s="5" t="s">
        <v>186</v>
      </c>
      <c r="R17" s="5">
        <v>1.3</v>
      </c>
      <c r="S17" s="5" t="s">
        <v>186</v>
      </c>
      <c r="T17" s="5">
        <v>3.16</v>
      </c>
      <c r="U17" s="5" t="s">
        <v>2</v>
      </c>
    </row>
    <row r="18" spans="1:21" x14ac:dyDescent="0.3">
      <c r="A18" t="s">
        <v>13</v>
      </c>
      <c r="B18" s="5">
        <v>0.39</v>
      </c>
      <c r="C18" s="5" t="s">
        <v>1</v>
      </c>
      <c r="D18" s="5">
        <v>0.38</v>
      </c>
      <c r="E18" s="5" t="s">
        <v>1</v>
      </c>
      <c r="F18">
        <v>1.4</v>
      </c>
      <c r="G18" t="s">
        <v>1</v>
      </c>
      <c r="H18">
        <v>1.2</v>
      </c>
      <c r="I18" t="s">
        <v>1</v>
      </c>
      <c r="J18" s="5">
        <v>1.4</v>
      </c>
      <c r="K18" s="5" t="s">
        <v>1</v>
      </c>
      <c r="L18" s="5">
        <v>1.5</v>
      </c>
      <c r="M18" s="5" t="s">
        <v>1</v>
      </c>
      <c r="N18" s="5">
        <v>1.2</v>
      </c>
      <c r="O18" s="5" t="s">
        <v>1</v>
      </c>
      <c r="P18" s="5">
        <v>1.1000000000000001</v>
      </c>
      <c r="Q18" s="5" t="s">
        <v>1</v>
      </c>
      <c r="R18" s="5">
        <v>0.5</v>
      </c>
      <c r="S18" s="5" t="s">
        <v>1</v>
      </c>
      <c r="T18" s="5">
        <v>1.1000000000000001</v>
      </c>
      <c r="U18" s="5" t="s">
        <v>1</v>
      </c>
    </row>
    <row r="19" spans="1:21" x14ac:dyDescent="0.3">
      <c r="A19" t="s">
        <v>16</v>
      </c>
      <c r="B19" s="5">
        <v>9.32</v>
      </c>
      <c r="C19" s="5" t="s">
        <v>1</v>
      </c>
      <c r="D19" s="5">
        <v>9.35</v>
      </c>
      <c r="E19" s="5" t="s">
        <v>1</v>
      </c>
      <c r="F19">
        <v>10.4</v>
      </c>
      <c r="G19" t="s">
        <v>1</v>
      </c>
      <c r="H19">
        <v>13</v>
      </c>
      <c r="I19" t="s">
        <v>1</v>
      </c>
      <c r="J19" s="5">
        <v>13.8</v>
      </c>
      <c r="K19" s="5" t="s">
        <v>1</v>
      </c>
      <c r="L19" s="5">
        <v>15.6</v>
      </c>
      <c r="M19" s="5" t="s">
        <v>1</v>
      </c>
      <c r="N19" s="5">
        <v>16.2</v>
      </c>
      <c r="O19" s="5" t="s">
        <v>1</v>
      </c>
      <c r="P19" s="5">
        <v>8.09</v>
      </c>
      <c r="Q19" s="5" t="s">
        <v>1</v>
      </c>
      <c r="R19" s="5">
        <v>7.35</v>
      </c>
      <c r="S19" s="5" t="s">
        <v>1</v>
      </c>
      <c r="T19" s="5">
        <v>10.6</v>
      </c>
      <c r="U19" s="5" t="s">
        <v>1</v>
      </c>
    </row>
    <row r="20" spans="1:21" x14ac:dyDescent="0.3">
      <c r="A20" t="s">
        <v>21</v>
      </c>
      <c r="B20" s="5">
        <v>0.24</v>
      </c>
      <c r="C20" s="5" t="s">
        <v>1</v>
      </c>
      <c r="D20" s="5">
        <v>0.25</v>
      </c>
      <c r="E20" s="5" t="s">
        <v>1</v>
      </c>
      <c r="F20">
        <v>0.9</v>
      </c>
      <c r="G20" t="s">
        <v>1</v>
      </c>
      <c r="H20">
        <v>1.3</v>
      </c>
      <c r="I20" t="s">
        <v>186</v>
      </c>
      <c r="J20" s="5">
        <v>0.96</v>
      </c>
      <c r="K20" s="5" t="s">
        <v>1</v>
      </c>
      <c r="L20" s="5">
        <v>1</v>
      </c>
      <c r="M20" s="5" t="s">
        <v>1</v>
      </c>
      <c r="N20" s="5">
        <v>0.65</v>
      </c>
      <c r="O20" s="5" t="s">
        <v>1</v>
      </c>
      <c r="P20" s="5">
        <v>1</v>
      </c>
      <c r="Q20" s="5" t="s">
        <v>1</v>
      </c>
      <c r="R20" s="5">
        <v>0.5</v>
      </c>
      <c r="S20" s="5" t="s">
        <v>1</v>
      </c>
      <c r="T20" s="5">
        <v>0.81</v>
      </c>
      <c r="U20" s="5" t="s">
        <v>1</v>
      </c>
    </row>
    <row r="21" spans="1:21" x14ac:dyDescent="0.3">
      <c r="A21" s="5" t="s">
        <v>19</v>
      </c>
      <c r="B21" s="5">
        <v>21.5</v>
      </c>
      <c r="C21" s="5" t="s">
        <v>1</v>
      </c>
      <c r="D21" s="5">
        <v>21.6</v>
      </c>
      <c r="E21" s="5" t="s">
        <v>1</v>
      </c>
      <c r="F21" s="5">
        <v>50.5</v>
      </c>
      <c r="G21" s="5" t="s">
        <v>187</v>
      </c>
      <c r="H21" s="5">
        <v>54.6</v>
      </c>
      <c r="I21" s="5" t="s">
        <v>187</v>
      </c>
      <c r="J21" s="5">
        <v>43.3</v>
      </c>
      <c r="K21" s="5" t="s">
        <v>187</v>
      </c>
      <c r="L21" s="5">
        <v>49.6</v>
      </c>
      <c r="M21" s="5" t="s">
        <v>187</v>
      </c>
      <c r="N21" s="5">
        <v>79.7</v>
      </c>
      <c r="O21" s="5" t="s">
        <v>187</v>
      </c>
      <c r="P21" s="5">
        <v>40.700000000000003</v>
      </c>
      <c r="Q21" s="5" t="s">
        <v>1</v>
      </c>
      <c r="R21" s="5">
        <v>40.4</v>
      </c>
      <c r="S21" s="5" t="s">
        <v>1</v>
      </c>
      <c r="T21" s="5">
        <v>51.8</v>
      </c>
      <c r="U21" s="5" t="s">
        <v>187</v>
      </c>
    </row>
    <row r="22" spans="1:21" x14ac:dyDescent="0.3">
      <c r="A22" t="s">
        <v>20</v>
      </c>
      <c r="B22" s="5">
        <v>2.1</v>
      </c>
      <c r="C22" s="5" t="s">
        <v>2</v>
      </c>
      <c r="D22" s="5">
        <v>1.9</v>
      </c>
      <c r="E22" s="5" t="s">
        <v>186</v>
      </c>
      <c r="F22">
        <v>0.95</v>
      </c>
      <c r="G22" t="s">
        <v>1</v>
      </c>
      <c r="H22">
        <v>0.9</v>
      </c>
      <c r="I22" t="s">
        <v>1</v>
      </c>
      <c r="J22" s="5">
        <v>1</v>
      </c>
      <c r="K22" s="5" t="s">
        <v>1</v>
      </c>
      <c r="L22" s="5">
        <v>1.7</v>
      </c>
      <c r="M22" s="5" t="s">
        <v>186</v>
      </c>
      <c r="N22" s="5">
        <v>2.2999999999999998</v>
      </c>
      <c r="O22" s="5" t="s">
        <v>186</v>
      </c>
      <c r="P22" s="5">
        <v>1.2</v>
      </c>
      <c r="Q22" s="5" t="s">
        <v>1</v>
      </c>
      <c r="R22" s="5">
        <v>0.5</v>
      </c>
      <c r="S22" s="5" t="s">
        <v>1</v>
      </c>
      <c r="T22" s="5">
        <v>0.96</v>
      </c>
      <c r="U22" s="5" t="s">
        <v>1</v>
      </c>
    </row>
    <row r="23" spans="1:21" x14ac:dyDescent="0.3">
      <c r="A23" t="s">
        <v>22</v>
      </c>
      <c r="B23" s="5">
        <v>8.9</v>
      </c>
      <c r="C23" s="5" t="s">
        <v>1</v>
      </c>
      <c r="D23" s="5">
        <v>7.99</v>
      </c>
      <c r="E23" s="5" t="s">
        <v>1</v>
      </c>
      <c r="F23">
        <v>8.9</v>
      </c>
      <c r="G23" t="s">
        <v>186</v>
      </c>
      <c r="H23">
        <v>13.5</v>
      </c>
      <c r="I23" t="s">
        <v>2</v>
      </c>
      <c r="J23" s="5">
        <v>15.7</v>
      </c>
      <c r="K23" s="5" t="s">
        <v>2</v>
      </c>
      <c r="L23" s="5">
        <v>20.100000000000001</v>
      </c>
      <c r="M23" s="5" t="s">
        <v>2</v>
      </c>
      <c r="N23" s="5">
        <v>17.5</v>
      </c>
      <c r="O23" s="5" t="s">
        <v>2</v>
      </c>
      <c r="P23" s="5">
        <v>3.44</v>
      </c>
      <c r="Q23" s="5" t="s">
        <v>1</v>
      </c>
      <c r="R23" s="5">
        <v>3.36</v>
      </c>
      <c r="S23" s="5" t="s">
        <v>1</v>
      </c>
      <c r="T23" s="5">
        <v>4.66</v>
      </c>
      <c r="U23" s="5" t="s">
        <v>1</v>
      </c>
    </row>
    <row r="24" spans="1:21" x14ac:dyDescent="0.3">
      <c r="A24" t="s">
        <v>26</v>
      </c>
      <c r="B24" s="5">
        <v>1.9</v>
      </c>
      <c r="C24" s="5" t="s">
        <v>185</v>
      </c>
      <c r="D24" s="5">
        <v>1.68</v>
      </c>
      <c r="E24" s="5" t="s">
        <v>1</v>
      </c>
      <c r="F24">
        <v>3.19</v>
      </c>
      <c r="G24" t="s">
        <v>2</v>
      </c>
      <c r="H24">
        <v>1.9</v>
      </c>
      <c r="I24" t="s">
        <v>186</v>
      </c>
      <c r="J24">
        <v>1.1000000000000001</v>
      </c>
      <c r="K24" t="s">
        <v>1</v>
      </c>
      <c r="L24">
        <v>3.7</v>
      </c>
      <c r="M24" t="s">
        <v>186</v>
      </c>
      <c r="N24">
        <v>2.5</v>
      </c>
      <c r="O24" t="s">
        <v>186</v>
      </c>
      <c r="P24" s="5">
        <v>1.1000000000000001</v>
      </c>
      <c r="Q24" s="5" t="s">
        <v>1</v>
      </c>
      <c r="R24" s="5">
        <v>1.34</v>
      </c>
      <c r="S24" s="5" t="s">
        <v>2</v>
      </c>
      <c r="T24" s="5">
        <v>1.6</v>
      </c>
      <c r="U24" s="5" t="s">
        <v>2</v>
      </c>
    </row>
    <row r="25" spans="1:21" x14ac:dyDescent="0.3">
      <c r="A25" t="s">
        <v>25</v>
      </c>
      <c r="B25" s="5">
        <v>9.01</v>
      </c>
      <c r="C25" s="5" t="s">
        <v>2</v>
      </c>
      <c r="D25" s="5">
        <v>9.77</v>
      </c>
      <c r="E25" s="5" t="s">
        <v>2</v>
      </c>
      <c r="F25">
        <v>14.7</v>
      </c>
      <c r="G25" t="s">
        <v>1</v>
      </c>
      <c r="H25">
        <v>20.7</v>
      </c>
      <c r="I25" t="s">
        <v>1</v>
      </c>
      <c r="J25">
        <v>12</v>
      </c>
      <c r="K25" t="s">
        <v>185</v>
      </c>
      <c r="L25">
        <v>22.1</v>
      </c>
      <c r="M25" t="s">
        <v>2</v>
      </c>
      <c r="N25">
        <v>19.899999999999999</v>
      </c>
      <c r="O25" t="s">
        <v>1</v>
      </c>
      <c r="P25" s="5">
        <v>4.4000000000000004</v>
      </c>
      <c r="Q25" s="5" t="s">
        <v>185</v>
      </c>
      <c r="R25" s="5">
        <v>3.9</v>
      </c>
      <c r="S25" s="5" t="s">
        <v>185</v>
      </c>
      <c r="T25" s="5">
        <v>8.65</v>
      </c>
      <c r="U25" s="5" t="s">
        <v>1</v>
      </c>
    </row>
    <row r="26" spans="1:21" x14ac:dyDescent="0.3">
      <c r="A26" t="s">
        <v>24</v>
      </c>
      <c r="B26" s="5">
        <v>5.05</v>
      </c>
      <c r="C26" s="5" t="s">
        <v>2</v>
      </c>
      <c r="D26" s="5">
        <v>4.2</v>
      </c>
      <c r="E26" s="5" t="s">
        <v>186</v>
      </c>
      <c r="F26">
        <v>6.39</v>
      </c>
      <c r="G26" t="s">
        <v>1</v>
      </c>
      <c r="H26">
        <v>8.09</v>
      </c>
      <c r="I26" t="s">
        <v>2</v>
      </c>
      <c r="J26">
        <v>5.96</v>
      </c>
      <c r="K26" t="s">
        <v>1</v>
      </c>
      <c r="L26">
        <v>11.3</v>
      </c>
      <c r="M26" t="s">
        <v>2</v>
      </c>
      <c r="N26">
        <v>7.3</v>
      </c>
      <c r="O26" t="s">
        <v>185</v>
      </c>
      <c r="P26" s="5">
        <v>3.29</v>
      </c>
      <c r="Q26" s="5" t="s">
        <v>2</v>
      </c>
      <c r="R26" s="5">
        <v>2</v>
      </c>
      <c r="S26" s="5" t="s">
        <v>186</v>
      </c>
      <c r="T26" s="5">
        <v>3.81</v>
      </c>
      <c r="U26" s="5" t="s">
        <v>2</v>
      </c>
    </row>
    <row r="27" spans="1:21" x14ac:dyDescent="0.3">
      <c r="A27" t="s">
        <v>34</v>
      </c>
      <c r="B27" s="5">
        <v>0.95399999999999996</v>
      </c>
      <c r="C27" s="5" t="s">
        <v>2</v>
      </c>
      <c r="D27" s="5">
        <v>1.19</v>
      </c>
      <c r="E27" s="5" t="s">
        <v>2</v>
      </c>
      <c r="F27">
        <v>0.89</v>
      </c>
      <c r="G27" t="s">
        <v>186</v>
      </c>
      <c r="H27">
        <v>1.32</v>
      </c>
      <c r="I27" t="s">
        <v>2</v>
      </c>
      <c r="J27">
        <v>1.1000000000000001</v>
      </c>
      <c r="K27" t="s">
        <v>186</v>
      </c>
      <c r="L27">
        <v>1.5</v>
      </c>
      <c r="M27" t="s">
        <v>186</v>
      </c>
      <c r="N27">
        <v>1.1000000000000001</v>
      </c>
      <c r="O27" t="s">
        <v>186</v>
      </c>
      <c r="P27" s="5">
        <v>0.83299999999999996</v>
      </c>
      <c r="Q27" s="5" t="s">
        <v>2</v>
      </c>
      <c r="R27" s="5">
        <v>0.5</v>
      </c>
      <c r="S27" s="5" t="s">
        <v>1</v>
      </c>
      <c r="T27" s="5">
        <v>0.66</v>
      </c>
      <c r="U27" s="5" t="s">
        <v>186</v>
      </c>
    </row>
    <row r="28" spans="1:21" x14ac:dyDescent="0.3">
      <c r="A28" t="s">
        <v>31</v>
      </c>
      <c r="B28" s="5">
        <v>0.22</v>
      </c>
      <c r="C28" s="5" t="s">
        <v>1</v>
      </c>
      <c r="D28" s="5">
        <v>0.23</v>
      </c>
      <c r="E28" s="5" t="s">
        <v>1</v>
      </c>
      <c r="F28">
        <v>0.5</v>
      </c>
      <c r="G28" t="s">
        <v>1</v>
      </c>
      <c r="H28">
        <v>0.5</v>
      </c>
      <c r="I28" t="s">
        <v>1</v>
      </c>
      <c r="J28">
        <v>0.5</v>
      </c>
      <c r="K28" t="s">
        <v>1</v>
      </c>
      <c r="L28">
        <v>0.63</v>
      </c>
      <c r="M28" t="s">
        <v>1</v>
      </c>
      <c r="N28">
        <v>0.5</v>
      </c>
      <c r="O28" t="s">
        <v>1</v>
      </c>
      <c r="P28" s="5">
        <v>0.61</v>
      </c>
      <c r="Q28" s="5" t="s">
        <v>1</v>
      </c>
      <c r="R28" s="5">
        <v>0.5</v>
      </c>
      <c r="S28" s="5" t="s">
        <v>1</v>
      </c>
      <c r="T28" s="5">
        <v>0.65</v>
      </c>
      <c r="U28" s="5" t="s">
        <v>1</v>
      </c>
    </row>
    <row r="29" spans="1:21" x14ac:dyDescent="0.3">
      <c r="A29" t="s">
        <v>23</v>
      </c>
      <c r="B29" s="5">
        <v>3.96</v>
      </c>
      <c r="C29" s="5" t="s">
        <v>2</v>
      </c>
      <c r="D29" s="5">
        <v>4.3899999999999997</v>
      </c>
      <c r="E29" s="5" t="s">
        <v>2</v>
      </c>
      <c r="F29">
        <v>5.53</v>
      </c>
      <c r="G29" t="s">
        <v>1</v>
      </c>
      <c r="H29">
        <v>7.07</v>
      </c>
      <c r="I29" t="s">
        <v>2</v>
      </c>
      <c r="J29">
        <v>4.4000000000000004</v>
      </c>
      <c r="K29" t="s">
        <v>185</v>
      </c>
      <c r="L29">
        <v>8.33</v>
      </c>
      <c r="M29" t="s">
        <v>2</v>
      </c>
      <c r="N29">
        <v>6.7</v>
      </c>
      <c r="O29" t="s">
        <v>185</v>
      </c>
      <c r="P29" s="5">
        <v>2.5</v>
      </c>
      <c r="Q29" s="5" t="s">
        <v>186</v>
      </c>
      <c r="R29" s="5">
        <v>1.6</v>
      </c>
      <c r="S29" s="5" t="s">
        <v>186</v>
      </c>
      <c r="T29" s="5">
        <v>4</v>
      </c>
      <c r="U29" s="5" t="s">
        <v>186</v>
      </c>
    </row>
    <row r="30" spans="1:21" x14ac:dyDescent="0.3">
      <c r="A30" t="s">
        <v>36</v>
      </c>
      <c r="B30" s="5">
        <v>3.45</v>
      </c>
      <c r="C30" s="5" t="s">
        <v>2</v>
      </c>
      <c r="D30" s="5">
        <v>2.77</v>
      </c>
      <c r="E30" s="5" t="s">
        <v>2</v>
      </c>
      <c r="F30">
        <v>3.2</v>
      </c>
      <c r="G30" t="s">
        <v>185</v>
      </c>
      <c r="H30">
        <v>3.96</v>
      </c>
      <c r="I30" t="s">
        <v>2</v>
      </c>
      <c r="J30">
        <v>2.8</v>
      </c>
      <c r="K30" t="s">
        <v>185</v>
      </c>
      <c r="L30">
        <v>5.91</v>
      </c>
      <c r="M30" t="s">
        <v>2</v>
      </c>
      <c r="N30">
        <v>4.21</v>
      </c>
      <c r="O30" t="s">
        <v>2</v>
      </c>
      <c r="P30" s="5">
        <v>2.8</v>
      </c>
      <c r="Q30" s="5" t="s">
        <v>186</v>
      </c>
      <c r="R30" s="5">
        <v>1.8</v>
      </c>
      <c r="S30" s="5" t="s">
        <v>186</v>
      </c>
      <c r="T30" s="5">
        <v>3</v>
      </c>
      <c r="U30" s="5" t="s">
        <v>186</v>
      </c>
    </row>
    <row r="31" spans="1:21" x14ac:dyDescent="0.3">
      <c r="A31" t="s">
        <v>37</v>
      </c>
      <c r="B31" s="5">
        <v>0.2</v>
      </c>
      <c r="C31" s="5" t="s">
        <v>1</v>
      </c>
      <c r="D31" s="5">
        <v>0.28999999999999998</v>
      </c>
      <c r="E31" s="5" t="s">
        <v>1</v>
      </c>
      <c r="F31">
        <v>0.5</v>
      </c>
      <c r="G31" t="s">
        <v>1</v>
      </c>
      <c r="H31">
        <v>0.5</v>
      </c>
      <c r="I31" t="s">
        <v>1</v>
      </c>
      <c r="J31">
        <v>0.5</v>
      </c>
      <c r="K31" t="s">
        <v>1</v>
      </c>
      <c r="L31">
        <v>0.5</v>
      </c>
      <c r="M31" t="s">
        <v>1</v>
      </c>
      <c r="N31">
        <v>0.5</v>
      </c>
      <c r="O31" t="s">
        <v>1</v>
      </c>
      <c r="P31" s="5">
        <v>0.73</v>
      </c>
      <c r="Q31" s="5" t="s">
        <v>1</v>
      </c>
      <c r="R31" s="5">
        <v>0.5</v>
      </c>
      <c r="S31" s="5" t="s">
        <v>1</v>
      </c>
      <c r="T31" s="5">
        <v>0.72</v>
      </c>
      <c r="U31" s="5" t="s">
        <v>1</v>
      </c>
    </row>
    <row r="32" spans="1:21" x14ac:dyDescent="0.3">
      <c r="A32" t="s">
        <v>30</v>
      </c>
      <c r="B32" s="5">
        <v>0.21</v>
      </c>
      <c r="C32" s="5" t="s">
        <v>1</v>
      </c>
      <c r="D32" s="5">
        <v>0.31</v>
      </c>
      <c r="E32" s="5" t="s">
        <v>1</v>
      </c>
      <c r="F32">
        <v>0.5</v>
      </c>
      <c r="G32" t="s">
        <v>1</v>
      </c>
      <c r="H32">
        <v>0.5</v>
      </c>
      <c r="I32" t="s">
        <v>1</v>
      </c>
      <c r="J32">
        <v>0.5</v>
      </c>
      <c r="K32" t="s">
        <v>1</v>
      </c>
      <c r="L32">
        <v>0.5</v>
      </c>
      <c r="M32" t="s">
        <v>1</v>
      </c>
      <c r="N32">
        <v>0.5</v>
      </c>
      <c r="O32" t="s">
        <v>1</v>
      </c>
      <c r="P32" s="5">
        <v>0.74</v>
      </c>
      <c r="Q32" s="5" t="s">
        <v>1</v>
      </c>
      <c r="R32" s="5">
        <v>0.5</v>
      </c>
      <c r="S32" s="5" t="s">
        <v>1</v>
      </c>
      <c r="T32" s="5">
        <v>0.73</v>
      </c>
      <c r="U32" s="5" t="s">
        <v>1</v>
      </c>
    </row>
    <row r="33" spans="1:21" x14ac:dyDescent="0.3">
      <c r="A33" t="s">
        <v>33</v>
      </c>
      <c r="B33" s="5">
        <v>5.01</v>
      </c>
      <c r="C33" s="5" t="s">
        <v>1</v>
      </c>
      <c r="D33" s="5">
        <v>4.8</v>
      </c>
      <c r="E33" s="5" t="s">
        <v>1</v>
      </c>
      <c r="F33">
        <v>1.9</v>
      </c>
      <c r="G33" t="s">
        <v>185</v>
      </c>
      <c r="H33">
        <v>2.9</v>
      </c>
      <c r="I33" t="s">
        <v>185</v>
      </c>
      <c r="J33">
        <v>2.8</v>
      </c>
      <c r="K33" t="s">
        <v>185</v>
      </c>
      <c r="L33">
        <v>2.8</v>
      </c>
      <c r="M33" t="s">
        <v>185</v>
      </c>
      <c r="N33">
        <v>3.3</v>
      </c>
      <c r="O33" t="s">
        <v>186</v>
      </c>
      <c r="P33" s="5">
        <v>1.5</v>
      </c>
      <c r="Q33" s="5" t="s">
        <v>186</v>
      </c>
      <c r="R33" s="5">
        <v>1.4</v>
      </c>
      <c r="S33" s="5" t="s">
        <v>186</v>
      </c>
      <c r="T33" s="5">
        <v>1.9</v>
      </c>
      <c r="U33" s="5" t="s">
        <v>186</v>
      </c>
    </row>
    <row r="34" spans="1:21" x14ac:dyDescent="0.3">
      <c r="A34" t="s">
        <v>32</v>
      </c>
      <c r="B34" s="5">
        <v>2.36</v>
      </c>
      <c r="C34" s="5" t="s">
        <v>1</v>
      </c>
      <c r="D34" s="5">
        <v>2.1800000000000002</v>
      </c>
      <c r="E34" s="5" t="s">
        <v>1</v>
      </c>
      <c r="F34">
        <v>1.17</v>
      </c>
      <c r="G34" t="s">
        <v>2</v>
      </c>
      <c r="H34">
        <v>1.2</v>
      </c>
      <c r="I34" t="s">
        <v>186</v>
      </c>
      <c r="J34">
        <v>1.8</v>
      </c>
      <c r="K34" t="s">
        <v>186</v>
      </c>
      <c r="L34">
        <v>1.7</v>
      </c>
      <c r="M34" t="s">
        <v>2</v>
      </c>
      <c r="N34">
        <v>1.6</v>
      </c>
      <c r="O34" t="s">
        <v>186</v>
      </c>
      <c r="P34" s="5">
        <v>0.90600000000000003</v>
      </c>
      <c r="Q34" s="5" t="s">
        <v>2</v>
      </c>
      <c r="R34" s="5">
        <v>0.78</v>
      </c>
      <c r="S34" s="5" t="s">
        <v>186</v>
      </c>
      <c r="T34" s="5">
        <v>0.9</v>
      </c>
      <c r="U34" s="5" t="s">
        <v>186</v>
      </c>
    </row>
    <row r="35" spans="1:21" x14ac:dyDescent="0.3">
      <c r="A35" t="s">
        <v>35</v>
      </c>
      <c r="B35" s="5">
        <v>15.1</v>
      </c>
      <c r="C35" s="5" t="s">
        <v>1</v>
      </c>
      <c r="D35" s="5">
        <v>14.5</v>
      </c>
      <c r="E35" s="5" t="s">
        <v>1</v>
      </c>
      <c r="F35">
        <v>15.5</v>
      </c>
      <c r="G35" t="s">
        <v>2</v>
      </c>
      <c r="H35">
        <v>16.600000000000001</v>
      </c>
      <c r="I35" t="s">
        <v>2</v>
      </c>
      <c r="J35">
        <v>12.7</v>
      </c>
      <c r="K35" t="s">
        <v>1</v>
      </c>
      <c r="L35">
        <v>18.7</v>
      </c>
      <c r="M35" t="s">
        <v>2</v>
      </c>
      <c r="N35">
        <v>17</v>
      </c>
      <c r="O35" t="s">
        <v>2</v>
      </c>
      <c r="P35" s="5">
        <v>7.04</v>
      </c>
      <c r="Q35" s="5" t="s">
        <v>1</v>
      </c>
      <c r="R35" s="5">
        <v>6.69</v>
      </c>
      <c r="S35" s="5" t="s">
        <v>1</v>
      </c>
      <c r="T35" s="5">
        <v>7.5</v>
      </c>
      <c r="U35" s="5" t="s">
        <v>185</v>
      </c>
    </row>
    <row r="36" spans="1:21" x14ac:dyDescent="0.3">
      <c r="A36" t="s">
        <v>27</v>
      </c>
      <c r="B36" s="5">
        <v>18.600000000000001</v>
      </c>
      <c r="C36" s="5" t="s">
        <v>1</v>
      </c>
      <c r="D36" s="5">
        <v>18.3</v>
      </c>
      <c r="E36" s="5" t="s">
        <v>1</v>
      </c>
      <c r="F36">
        <v>15.3</v>
      </c>
      <c r="G36" t="s">
        <v>1</v>
      </c>
      <c r="H36">
        <v>18.600000000000001</v>
      </c>
      <c r="I36" t="s">
        <v>1</v>
      </c>
      <c r="J36">
        <v>14.5</v>
      </c>
      <c r="K36" t="s">
        <v>1</v>
      </c>
      <c r="L36">
        <v>19.600000000000001</v>
      </c>
      <c r="M36" t="s">
        <v>2</v>
      </c>
      <c r="N36">
        <v>18.8</v>
      </c>
      <c r="O36" t="s">
        <v>1</v>
      </c>
      <c r="P36" s="5">
        <v>8.27</v>
      </c>
      <c r="Q36" s="5" t="s">
        <v>1</v>
      </c>
      <c r="R36" s="5">
        <v>7.93</v>
      </c>
      <c r="S36" s="5" t="s">
        <v>1</v>
      </c>
      <c r="T36" s="5">
        <v>9.9499999999999993</v>
      </c>
      <c r="U36" s="5" t="s">
        <v>1</v>
      </c>
    </row>
    <row r="37" spans="1:21" x14ac:dyDescent="0.3">
      <c r="A37" t="s">
        <v>28</v>
      </c>
      <c r="B37" s="5">
        <v>6.83</v>
      </c>
      <c r="C37" s="5" t="s">
        <v>1</v>
      </c>
      <c r="D37" s="5">
        <v>6.88</v>
      </c>
      <c r="E37" s="5" t="s">
        <v>1</v>
      </c>
      <c r="F37">
        <v>7.41</v>
      </c>
      <c r="G37" t="s">
        <v>1</v>
      </c>
      <c r="H37">
        <v>7.94</v>
      </c>
      <c r="I37" t="s">
        <v>1</v>
      </c>
      <c r="J37">
        <v>6.1</v>
      </c>
      <c r="K37" t="s">
        <v>185</v>
      </c>
      <c r="L37">
        <v>9.59</v>
      </c>
      <c r="M37" t="s">
        <v>2</v>
      </c>
      <c r="N37">
        <v>9.19</v>
      </c>
      <c r="O37" t="s">
        <v>2</v>
      </c>
      <c r="P37" s="5">
        <v>4.03</v>
      </c>
      <c r="Q37" s="5" t="s">
        <v>1</v>
      </c>
      <c r="R37" s="5">
        <v>3.56</v>
      </c>
      <c r="S37" s="5" t="s">
        <v>1</v>
      </c>
      <c r="T37" s="5">
        <v>5.46</v>
      </c>
      <c r="U37" s="5" t="s">
        <v>1</v>
      </c>
    </row>
    <row r="38" spans="1:21" x14ac:dyDescent="0.3">
      <c r="A38" t="s">
        <v>29</v>
      </c>
      <c r="B38" s="5">
        <v>5.86</v>
      </c>
      <c r="C38" s="5" t="s">
        <v>1</v>
      </c>
      <c r="D38" s="5">
        <v>6.25</v>
      </c>
      <c r="E38" s="5" t="s">
        <v>1</v>
      </c>
      <c r="F38">
        <v>3.4</v>
      </c>
      <c r="G38" t="s">
        <v>185</v>
      </c>
      <c r="H38">
        <v>5.56</v>
      </c>
      <c r="I38" t="s">
        <v>1</v>
      </c>
      <c r="J38">
        <v>4.54</v>
      </c>
      <c r="K38" t="s">
        <v>1</v>
      </c>
      <c r="L38">
        <v>6.38</v>
      </c>
      <c r="M38" t="s">
        <v>1</v>
      </c>
      <c r="N38">
        <v>6.57</v>
      </c>
      <c r="O38" t="s">
        <v>1</v>
      </c>
      <c r="P38" s="5">
        <v>3.4</v>
      </c>
      <c r="Q38" s="5" t="s">
        <v>186</v>
      </c>
      <c r="R38" s="5">
        <v>2.48</v>
      </c>
      <c r="S38" s="5" t="s">
        <v>2</v>
      </c>
      <c r="T38" s="5">
        <v>4.45</v>
      </c>
      <c r="U38" s="5" t="s">
        <v>2</v>
      </c>
    </row>
    <row r="39" spans="1:21" x14ac:dyDescent="0.3">
      <c r="A39" t="s">
        <v>39</v>
      </c>
      <c r="B39" s="5">
        <v>0.2</v>
      </c>
      <c r="C39" s="5" t="s">
        <v>1</v>
      </c>
      <c r="D39" s="5">
        <v>0.28999999999999998</v>
      </c>
      <c r="E39" s="5" t="s">
        <v>1</v>
      </c>
      <c r="F39">
        <v>0.5</v>
      </c>
      <c r="G39" t="s">
        <v>1</v>
      </c>
      <c r="H39">
        <v>0.89900000000000002</v>
      </c>
      <c r="I39" t="s">
        <v>2</v>
      </c>
      <c r="J39">
        <v>0.5</v>
      </c>
      <c r="K39" t="s">
        <v>1</v>
      </c>
      <c r="L39">
        <v>0.5</v>
      </c>
      <c r="M39" t="s">
        <v>1</v>
      </c>
      <c r="N39">
        <v>0.5</v>
      </c>
      <c r="O39" t="s">
        <v>1</v>
      </c>
      <c r="P39" s="5">
        <v>0.78</v>
      </c>
      <c r="Q39" s="5" t="s">
        <v>1</v>
      </c>
      <c r="R39" s="5">
        <v>0.5</v>
      </c>
      <c r="S39" s="5" t="s">
        <v>1</v>
      </c>
      <c r="T39" s="5">
        <v>0.77</v>
      </c>
      <c r="U39" s="5" t="s">
        <v>1</v>
      </c>
    </row>
    <row r="40" spans="1:21" x14ac:dyDescent="0.3">
      <c r="A40" t="s">
        <v>42</v>
      </c>
      <c r="B40" s="5">
        <v>0.23</v>
      </c>
      <c r="C40" s="5" t="s">
        <v>1</v>
      </c>
      <c r="D40" s="5">
        <v>0.33</v>
      </c>
      <c r="E40" s="5" t="s">
        <v>1</v>
      </c>
      <c r="F40">
        <v>0.5</v>
      </c>
      <c r="G40" t="s">
        <v>1</v>
      </c>
      <c r="H40">
        <v>0.5</v>
      </c>
      <c r="I40" t="s">
        <v>1</v>
      </c>
      <c r="J40">
        <v>0.5</v>
      </c>
      <c r="K40" t="s">
        <v>1</v>
      </c>
      <c r="L40">
        <v>0.5</v>
      </c>
      <c r="M40" t="s">
        <v>1</v>
      </c>
      <c r="N40">
        <v>0.5</v>
      </c>
      <c r="O40" t="s">
        <v>1</v>
      </c>
      <c r="P40" s="5">
        <v>0.89</v>
      </c>
      <c r="Q40" s="5" t="s">
        <v>1</v>
      </c>
      <c r="R40" s="5">
        <v>0.5</v>
      </c>
      <c r="S40" s="5" t="s">
        <v>1</v>
      </c>
      <c r="T40" s="5">
        <v>0.88</v>
      </c>
      <c r="U40" s="5" t="s">
        <v>1</v>
      </c>
    </row>
    <row r="41" spans="1:21" x14ac:dyDescent="0.3">
      <c r="A41" t="s">
        <v>41</v>
      </c>
      <c r="B41" s="5">
        <v>0.2</v>
      </c>
      <c r="C41" s="5" t="s">
        <v>1</v>
      </c>
      <c r="D41" s="5">
        <v>0.28999999999999998</v>
      </c>
      <c r="E41" s="5" t="s">
        <v>1</v>
      </c>
      <c r="F41">
        <v>0.5</v>
      </c>
      <c r="G41" t="s">
        <v>1</v>
      </c>
      <c r="H41">
        <v>0.5</v>
      </c>
      <c r="I41" t="s">
        <v>1</v>
      </c>
      <c r="J41">
        <v>0.5</v>
      </c>
      <c r="K41" t="s">
        <v>1</v>
      </c>
      <c r="L41">
        <v>0.5</v>
      </c>
      <c r="M41" t="s">
        <v>1</v>
      </c>
      <c r="N41">
        <v>0.5</v>
      </c>
      <c r="O41" t="s">
        <v>1</v>
      </c>
      <c r="P41" s="5">
        <v>0.74</v>
      </c>
      <c r="Q41" s="5" t="s">
        <v>1</v>
      </c>
      <c r="R41" s="5">
        <v>0.5</v>
      </c>
      <c r="S41" s="5" t="s">
        <v>1</v>
      </c>
      <c r="T41" s="5">
        <v>0.73</v>
      </c>
      <c r="U41" s="5" t="s">
        <v>1</v>
      </c>
    </row>
    <row r="42" spans="1:21" x14ac:dyDescent="0.3">
      <c r="A42" t="s">
        <v>38</v>
      </c>
      <c r="B42" s="5">
        <v>0.77</v>
      </c>
      <c r="C42" s="5" t="s">
        <v>185</v>
      </c>
      <c r="D42" s="5">
        <v>1.17</v>
      </c>
      <c r="E42" s="5" t="s">
        <v>1</v>
      </c>
      <c r="F42">
        <v>0.5</v>
      </c>
      <c r="G42" t="s">
        <v>1</v>
      </c>
      <c r="H42">
        <v>2.4</v>
      </c>
      <c r="I42" t="s">
        <v>185</v>
      </c>
      <c r="J42">
        <v>0.72199999999999998</v>
      </c>
      <c r="K42" t="s">
        <v>1</v>
      </c>
      <c r="L42">
        <v>1.1000000000000001</v>
      </c>
      <c r="M42" t="s">
        <v>185</v>
      </c>
      <c r="N42">
        <v>1.7</v>
      </c>
      <c r="O42" t="s">
        <v>1</v>
      </c>
      <c r="P42" s="5">
        <v>1.7</v>
      </c>
      <c r="Q42" s="5" t="s">
        <v>186</v>
      </c>
      <c r="R42" s="5">
        <v>1.1000000000000001</v>
      </c>
      <c r="S42" s="5" t="s">
        <v>186</v>
      </c>
      <c r="T42" s="5">
        <v>1.5</v>
      </c>
      <c r="U42" s="5" t="s">
        <v>186</v>
      </c>
    </row>
    <row r="43" spans="1:21" x14ac:dyDescent="0.3">
      <c r="A43" t="s">
        <v>40</v>
      </c>
      <c r="B43" s="5">
        <v>6.87</v>
      </c>
      <c r="C43" s="5" t="s">
        <v>1</v>
      </c>
      <c r="D43" s="5">
        <v>7.48</v>
      </c>
      <c r="E43" s="5" t="s">
        <v>1</v>
      </c>
      <c r="F43">
        <v>3.2</v>
      </c>
      <c r="G43" t="s">
        <v>185</v>
      </c>
      <c r="H43">
        <v>4.4400000000000004</v>
      </c>
      <c r="I43" t="s">
        <v>2</v>
      </c>
      <c r="J43">
        <v>4.07</v>
      </c>
      <c r="K43" t="s">
        <v>2</v>
      </c>
      <c r="L43">
        <v>4.72</v>
      </c>
      <c r="M43" t="s">
        <v>2</v>
      </c>
      <c r="N43">
        <v>5.34</v>
      </c>
      <c r="O43" t="s">
        <v>2</v>
      </c>
      <c r="P43" s="5">
        <v>2.12</v>
      </c>
      <c r="Q43" s="5" t="s">
        <v>2</v>
      </c>
      <c r="R43" s="5">
        <v>1.74</v>
      </c>
      <c r="S43" s="5" t="s">
        <v>2</v>
      </c>
      <c r="T43" s="5">
        <v>2.6</v>
      </c>
      <c r="U43" s="5" t="s">
        <v>186</v>
      </c>
    </row>
    <row r="44" spans="1:21" x14ac:dyDescent="0.3">
      <c r="A44" t="s">
        <v>53</v>
      </c>
      <c r="B44" s="5">
        <v>0.318</v>
      </c>
      <c r="C44" s="5" t="s">
        <v>1</v>
      </c>
      <c r="D44" s="5">
        <v>0.19</v>
      </c>
      <c r="E44" s="5" t="s">
        <v>1</v>
      </c>
      <c r="F44">
        <v>0.61</v>
      </c>
      <c r="G44" t="s">
        <v>1</v>
      </c>
      <c r="H44">
        <v>0.5</v>
      </c>
      <c r="I44" t="s">
        <v>1</v>
      </c>
      <c r="J44">
        <v>0.5</v>
      </c>
      <c r="K44" t="s">
        <v>1</v>
      </c>
      <c r="L44">
        <v>0.5</v>
      </c>
      <c r="M44" t="s">
        <v>1</v>
      </c>
      <c r="N44">
        <v>0.5</v>
      </c>
      <c r="O44" t="s">
        <v>1</v>
      </c>
      <c r="P44" s="5">
        <v>0.84</v>
      </c>
      <c r="Q44" s="5" t="s">
        <v>1</v>
      </c>
      <c r="R44" s="5">
        <v>0.5</v>
      </c>
      <c r="S44" s="5" t="s">
        <v>1</v>
      </c>
      <c r="T44" s="5">
        <v>0.77</v>
      </c>
      <c r="U44" s="5" t="s">
        <v>1</v>
      </c>
    </row>
    <row r="45" spans="1:21" x14ac:dyDescent="0.3">
      <c r="A45" t="s">
        <v>51</v>
      </c>
      <c r="B45" s="5">
        <v>3.04</v>
      </c>
      <c r="C45" s="5" t="s">
        <v>1</v>
      </c>
      <c r="D45" s="5">
        <v>2.71</v>
      </c>
      <c r="E45" s="5" t="s">
        <v>1</v>
      </c>
      <c r="F45">
        <v>1.9</v>
      </c>
      <c r="G45" t="s">
        <v>186</v>
      </c>
      <c r="H45">
        <v>2.4</v>
      </c>
      <c r="I45" t="s">
        <v>186</v>
      </c>
      <c r="J45">
        <v>1.92</v>
      </c>
      <c r="K45" t="s">
        <v>2</v>
      </c>
      <c r="L45">
        <v>3.74</v>
      </c>
      <c r="M45" t="s">
        <v>2</v>
      </c>
      <c r="N45">
        <v>1.2</v>
      </c>
      <c r="O45" t="s">
        <v>186</v>
      </c>
      <c r="P45" s="5">
        <v>0.82</v>
      </c>
      <c r="Q45" s="5" t="s">
        <v>1</v>
      </c>
      <c r="R45" s="5">
        <v>0.74299999999999999</v>
      </c>
      <c r="S45" s="5" t="s">
        <v>2</v>
      </c>
      <c r="T45" s="5">
        <v>1.1000000000000001</v>
      </c>
      <c r="U45" s="5" t="s">
        <v>1</v>
      </c>
    </row>
    <row r="46" spans="1:21" x14ac:dyDescent="0.3">
      <c r="A46" t="s">
        <v>47</v>
      </c>
      <c r="B46" s="5">
        <v>3.93</v>
      </c>
      <c r="C46" s="5" t="s">
        <v>2</v>
      </c>
      <c r="D46" s="5">
        <v>3.01</v>
      </c>
      <c r="E46" s="5" t="s">
        <v>2</v>
      </c>
      <c r="F46">
        <v>3.4</v>
      </c>
      <c r="G46" t="s">
        <v>185</v>
      </c>
      <c r="H46">
        <v>4.91</v>
      </c>
      <c r="I46" t="s">
        <v>2</v>
      </c>
      <c r="J46">
        <v>3.5</v>
      </c>
      <c r="K46" t="s">
        <v>185</v>
      </c>
      <c r="L46">
        <v>5.93</v>
      </c>
      <c r="M46" t="s">
        <v>2</v>
      </c>
      <c r="N46">
        <v>4.7699999999999996</v>
      </c>
      <c r="O46" t="s">
        <v>2</v>
      </c>
      <c r="P46" s="5">
        <v>1.17</v>
      </c>
      <c r="Q46" s="5" t="s">
        <v>2</v>
      </c>
      <c r="R46" s="5">
        <v>1.2</v>
      </c>
      <c r="S46" s="5" t="s">
        <v>186</v>
      </c>
      <c r="T46" s="5">
        <v>1.7</v>
      </c>
      <c r="U46" s="5" t="s">
        <v>186</v>
      </c>
    </row>
    <row r="47" spans="1:21" x14ac:dyDescent="0.3">
      <c r="A47" t="s">
        <v>48</v>
      </c>
      <c r="B47" s="5">
        <v>1.5</v>
      </c>
      <c r="C47" s="5" t="s">
        <v>1</v>
      </c>
      <c r="D47" s="5">
        <v>0.93</v>
      </c>
      <c r="E47" s="5" t="s">
        <v>185</v>
      </c>
      <c r="F47">
        <v>0.64</v>
      </c>
      <c r="G47" t="s">
        <v>186</v>
      </c>
      <c r="H47">
        <v>0.76</v>
      </c>
      <c r="I47" t="s">
        <v>186</v>
      </c>
      <c r="J47">
        <v>0.54</v>
      </c>
      <c r="K47" t="s">
        <v>1</v>
      </c>
      <c r="L47">
        <v>1.4</v>
      </c>
      <c r="M47" t="s">
        <v>186</v>
      </c>
      <c r="N47">
        <v>0.69</v>
      </c>
      <c r="O47" t="s">
        <v>1</v>
      </c>
      <c r="P47" s="5">
        <v>1.1000000000000001</v>
      </c>
      <c r="Q47" s="5" t="s">
        <v>1</v>
      </c>
      <c r="R47" s="5">
        <v>0.5</v>
      </c>
      <c r="S47" s="5" t="s">
        <v>1</v>
      </c>
      <c r="T47" s="5">
        <v>1.4</v>
      </c>
      <c r="U47" s="5" t="s">
        <v>1</v>
      </c>
    </row>
    <row r="48" spans="1:21" x14ac:dyDescent="0.3">
      <c r="A48" t="s">
        <v>52</v>
      </c>
      <c r="B48" s="5">
        <v>27.4</v>
      </c>
      <c r="C48" s="5" t="s">
        <v>184</v>
      </c>
      <c r="D48" s="5">
        <v>26.9</v>
      </c>
      <c r="E48" s="5"/>
      <c r="F48">
        <v>20.5</v>
      </c>
      <c r="G48" t="s">
        <v>2</v>
      </c>
      <c r="H48">
        <v>20.399999999999999</v>
      </c>
      <c r="I48" t="s">
        <v>2</v>
      </c>
      <c r="J48">
        <v>15.4</v>
      </c>
      <c r="K48" t="s">
        <v>2</v>
      </c>
      <c r="L48">
        <v>21</v>
      </c>
      <c r="M48" t="s">
        <v>2</v>
      </c>
      <c r="N48">
        <v>22.8</v>
      </c>
      <c r="O48" t="s">
        <v>2</v>
      </c>
      <c r="P48" s="5">
        <v>8.01</v>
      </c>
      <c r="Q48" s="5" t="s">
        <v>1</v>
      </c>
      <c r="R48" s="5">
        <v>6.52</v>
      </c>
      <c r="S48" s="5" t="s">
        <v>1</v>
      </c>
      <c r="T48" s="5">
        <v>9.9</v>
      </c>
      <c r="U48" s="5" t="s">
        <v>185</v>
      </c>
    </row>
    <row r="49" spans="1:21" x14ac:dyDescent="0.3">
      <c r="A49" t="s">
        <v>67</v>
      </c>
      <c r="B49" s="5">
        <v>0.18</v>
      </c>
      <c r="C49" s="5" t="s">
        <v>1</v>
      </c>
      <c r="D49" s="5">
        <v>0.16</v>
      </c>
      <c r="E49" s="5" t="s">
        <v>1</v>
      </c>
      <c r="F49">
        <v>0.5</v>
      </c>
      <c r="G49" t="s">
        <v>1</v>
      </c>
      <c r="H49">
        <v>0.5</v>
      </c>
      <c r="I49" t="s">
        <v>1</v>
      </c>
      <c r="J49">
        <v>0.5</v>
      </c>
      <c r="K49" t="s">
        <v>1</v>
      </c>
      <c r="L49">
        <v>0.5</v>
      </c>
      <c r="M49" t="s">
        <v>1</v>
      </c>
      <c r="N49">
        <v>0.5</v>
      </c>
      <c r="O49" t="s">
        <v>1</v>
      </c>
      <c r="P49" s="5">
        <v>0.61</v>
      </c>
      <c r="Q49" s="5" t="s">
        <v>1</v>
      </c>
      <c r="R49" s="5">
        <v>0.5</v>
      </c>
      <c r="S49" s="5" t="s">
        <v>1</v>
      </c>
      <c r="T49" s="5">
        <v>0.8</v>
      </c>
      <c r="U49" s="5" t="s">
        <v>1</v>
      </c>
    </row>
    <row r="50" spans="1:21" x14ac:dyDescent="0.3">
      <c r="A50" t="s">
        <v>45</v>
      </c>
      <c r="B50" s="5">
        <v>0.59</v>
      </c>
      <c r="C50" s="5" t="s">
        <v>186</v>
      </c>
      <c r="D50" s="5">
        <v>0.55000000000000004</v>
      </c>
      <c r="E50" s="5" t="s">
        <v>186</v>
      </c>
      <c r="F50">
        <v>0.52</v>
      </c>
      <c r="G50" t="s">
        <v>1</v>
      </c>
      <c r="H50">
        <v>0.68</v>
      </c>
      <c r="I50" t="s">
        <v>1</v>
      </c>
      <c r="J50">
        <v>0.56000000000000005</v>
      </c>
      <c r="K50" t="s">
        <v>1</v>
      </c>
      <c r="L50">
        <v>0.71</v>
      </c>
      <c r="M50" t="s">
        <v>1</v>
      </c>
      <c r="N50">
        <v>0.72</v>
      </c>
      <c r="O50" t="s">
        <v>1</v>
      </c>
      <c r="P50" s="5">
        <v>1.1000000000000001</v>
      </c>
      <c r="Q50" s="5" t="s">
        <v>1</v>
      </c>
      <c r="R50" s="5">
        <v>0.5</v>
      </c>
      <c r="S50" s="5" t="s">
        <v>1</v>
      </c>
      <c r="T50" s="5">
        <v>1.4</v>
      </c>
      <c r="U50" s="5" t="s">
        <v>1</v>
      </c>
    </row>
    <row r="51" spans="1:21" x14ac:dyDescent="0.3">
      <c r="A51" t="s">
        <v>50</v>
      </c>
      <c r="B51" s="5">
        <v>12.8</v>
      </c>
      <c r="C51" s="5" t="s">
        <v>2</v>
      </c>
      <c r="D51" s="5">
        <v>12</v>
      </c>
      <c r="E51" s="5" t="s">
        <v>2</v>
      </c>
      <c r="F51">
        <v>9.16</v>
      </c>
      <c r="G51" t="s">
        <v>2</v>
      </c>
      <c r="H51">
        <v>8.66</v>
      </c>
      <c r="I51" t="s">
        <v>2</v>
      </c>
      <c r="J51">
        <v>7.36</v>
      </c>
      <c r="K51" t="s">
        <v>2</v>
      </c>
      <c r="L51">
        <v>9.24</v>
      </c>
      <c r="M51" t="s">
        <v>2</v>
      </c>
      <c r="N51">
        <v>8.9</v>
      </c>
      <c r="O51" t="s">
        <v>186</v>
      </c>
      <c r="P51" s="5">
        <v>3.3</v>
      </c>
      <c r="Q51" s="5" t="s">
        <v>185</v>
      </c>
      <c r="R51" s="5">
        <v>2.77</v>
      </c>
      <c r="S51" s="5" t="s">
        <v>1</v>
      </c>
      <c r="T51" s="5">
        <v>4.0999999999999996</v>
      </c>
      <c r="U51" s="5" t="s">
        <v>185</v>
      </c>
    </row>
    <row r="52" spans="1:21" x14ac:dyDescent="0.3">
      <c r="A52" t="s">
        <v>49</v>
      </c>
      <c r="B52" s="5">
        <v>3.43</v>
      </c>
      <c r="C52" s="5" t="s">
        <v>1</v>
      </c>
      <c r="D52" s="5">
        <v>3.19</v>
      </c>
      <c r="E52" s="5" t="s">
        <v>1</v>
      </c>
      <c r="F52">
        <v>2.5</v>
      </c>
      <c r="G52" t="s">
        <v>2</v>
      </c>
      <c r="H52">
        <v>2.4</v>
      </c>
      <c r="I52" t="s">
        <v>186</v>
      </c>
      <c r="J52">
        <v>2.1</v>
      </c>
      <c r="K52" t="s">
        <v>186</v>
      </c>
      <c r="L52">
        <v>2.79</v>
      </c>
      <c r="M52" t="s">
        <v>2</v>
      </c>
      <c r="N52">
        <v>3.07</v>
      </c>
      <c r="O52" t="s">
        <v>2</v>
      </c>
      <c r="P52" s="5">
        <v>0.97</v>
      </c>
      <c r="Q52" s="5" t="s">
        <v>1</v>
      </c>
      <c r="R52" s="5">
        <v>0.75</v>
      </c>
      <c r="S52" s="5" t="s">
        <v>186</v>
      </c>
      <c r="T52" s="5">
        <v>1.6</v>
      </c>
      <c r="U52" s="5" t="s">
        <v>186</v>
      </c>
    </row>
    <row r="53" spans="1:21" x14ac:dyDescent="0.3">
      <c r="A53" t="s">
        <v>46</v>
      </c>
      <c r="B53" s="5">
        <v>21.6</v>
      </c>
      <c r="C53" s="5" t="s">
        <v>1</v>
      </c>
      <c r="D53" s="5">
        <v>21.4</v>
      </c>
      <c r="E53" s="5" t="s">
        <v>1</v>
      </c>
      <c r="F53">
        <v>23.4</v>
      </c>
      <c r="G53" t="s">
        <v>2</v>
      </c>
      <c r="H53">
        <v>23.6</v>
      </c>
      <c r="I53" t="s">
        <v>2</v>
      </c>
      <c r="J53">
        <v>21.1</v>
      </c>
      <c r="K53" t="s">
        <v>1</v>
      </c>
      <c r="L53">
        <v>28.2</v>
      </c>
      <c r="M53" t="s">
        <v>184</v>
      </c>
      <c r="N53">
        <v>31.2</v>
      </c>
      <c r="O53" t="s">
        <v>184</v>
      </c>
      <c r="P53" s="5">
        <v>10.3</v>
      </c>
      <c r="Q53" s="5" t="s">
        <v>1</v>
      </c>
      <c r="R53" s="5">
        <v>7.34</v>
      </c>
      <c r="S53" s="5" t="s">
        <v>1</v>
      </c>
      <c r="T53" s="5">
        <v>11</v>
      </c>
      <c r="U53" s="5" t="s">
        <v>185</v>
      </c>
    </row>
    <row r="54" spans="1:21" x14ac:dyDescent="0.3">
      <c r="A54" t="s">
        <v>58</v>
      </c>
      <c r="B54" s="5">
        <v>1.53</v>
      </c>
      <c r="C54" s="5" t="s">
        <v>1</v>
      </c>
      <c r="D54" s="5">
        <v>1.3</v>
      </c>
      <c r="E54" s="5" t="s">
        <v>185</v>
      </c>
      <c r="F54">
        <v>0.62</v>
      </c>
      <c r="G54" t="s">
        <v>2</v>
      </c>
      <c r="H54">
        <v>0.9</v>
      </c>
      <c r="I54" t="s">
        <v>186</v>
      </c>
      <c r="J54">
        <v>0.72</v>
      </c>
      <c r="K54" t="s">
        <v>186</v>
      </c>
      <c r="L54">
        <v>1.37</v>
      </c>
      <c r="M54" t="s">
        <v>2</v>
      </c>
      <c r="N54">
        <v>1.04</v>
      </c>
      <c r="O54" t="s">
        <v>2</v>
      </c>
      <c r="P54" s="5">
        <v>0.66</v>
      </c>
      <c r="Q54" s="5" t="s">
        <v>1</v>
      </c>
      <c r="R54" s="5">
        <v>0.5</v>
      </c>
      <c r="S54" s="5" t="s">
        <v>1</v>
      </c>
      <c r="T54" s="5">
        <v>0.87</v>
      </c>
      <c r="U54" s="5" t="s">
        <v>1</v>
      </c>
    </row>
    <row r="55" spans="1:21" x14ac:dyDescent="0.3">
      <c r="A55" t="s">
        <v>44</v>
      </c>
      <c r="B55" s="5">
        <v>4.29</v>
      </c>
      <c r="C55" s="5" t="s">
        <v>2</v>
      </c>
      <c r="D55" s="5">
        <v>3.8</v>
      </c>
      <c r="E55" s="5" t="s">
        <v>186</v>
      </c>
      <c r="F55">
        <v>2.97</v>
      </c>
      <c r="G55" t="s">
        <v>1</v>
      </c>
      <c r="H55">
        <v>2.4700000000000002</v>
      </c>
      <c r="I55" t="s">
        <v>1</v>
      </c>
      <c r="J55">
        <v>2.1</v>
      </c>
      <c r="K55" t="s">
        <v>185</v>
      </c>
      <c r="L55">
        <v>3.1</v>
      </c>
      <c r="M55" t="s">
        <v>185</v>
      </c>
      <c r="N55">
        <v>3.14</v>
      </c>
      <c r="O55" t="s">
        <v>1</v>
      </c>
      <c r="P55" s="5">
        <v>1</v>
      </c>
      <c r="Q55" s="5" t="s">
        <v>1</v>
      </c>
      <c r="R55" s="5">
        <v>0.98</v>
      </c>
      <c r="S55" s="5" t="s">
        <v>186</v>
      </c>
      <c r="T55" s="5">
        <v>2</v>
      </c>
      <c r="U55" s="5" t="s">
        <v>186</v>
      </c>
    </row>
    <row r="56" spans="1:21" x14ac:dyDescent="0.3">
      <c r="A56" t="s">
        <v>43</v>
      </c>
      <c r="B56" s="5">
        <v>7.2</v>
      </c>
      <c r="C56" s="5" t="s">
        <v>185</v>
      </c>
      <c r="D56" s="5">
        <v>8.2100000000000009</v>
      </c>
      <c r="E56" s="5" t="s">
        <v>1</v>
      </c>
      <c r="F56">
        <v>5.5</v>
      </c>
      <c r="G56" t="s">
        <v>186</v>
      </c>
      <c r="H56">
        <v>5.5</v>
      </c>
      <c r="I56" t="s">
        <v>186</v>
      </c>
      <c r="J56">
        <v>4.75</v>
      </c>
      <c r="K56" t="s">
        <v>1</v>
      </c>
      <c r="L56">
        <v>6.6</v>
      </c>
      <c r="M56" t="s">
        <v>186</v>
      </c>
      <c r="N56">
        <v>6.57</v>
      </c>
      <c r="O56" t="s">
        <v>2</v>
      </c>
      <c r="P56" s="5">
        <v>2.2999999999999998</v>
      </c>
      <c r="Q56" s="5" t="s">
        <v>183</v>
      </c>
      <c r="R56" s="5">
        <v>2.37</v>
      </c>
      <c r="S56" s="5" t="s">
        <v>2</v>
      </c>
      <c r="T56" s="5">
        <v>4.97</v>
      </c>
      <c r="U56" s="5" t="s">
        <v>2</v>
      </c>
    </row>
    <row r="57" spans="1:21" x14ac:dyDescent="0.3">
      <c r="A57" t="s">
        <v>62</v>
      </c>
      <c r="B57" s="5">
        <v>7.37</v>
      </c>
      <c r="C57" s="5" t="s">
        <v>1</v>
      </c>
      <c r="D57" s="5">
        <v>7.85</v>
      </c>
      <c r="E57" s="5" t="s">
        <v>1</v>
      </c>
      <c r="F57">
        <v>5.12</v>
      </c>
      <c r="G57" t="s">
        <v>2</v>
      </c>
      <c r="H57">
        <v>4.83</v>
      </c>
      <c r="I57" t="s">
        <v>2</v>
      </c>
      <c r="J57">
        <v>3.88</v>
      </c>
      <c r="K57" t="s">
        <v>1</v>
      </c>
      <c r="L57">
        <v>5.78</v>
      </c>
      <c r="M57" t="s">
        <v>2</v>
      </c>
      <c r="N57">
        <v>6.19</v>
      </c>
      <c r="O57" t="s">
        <v>2</v>
      </c>
      <c r="P57" s="5">
        <v>2</v>
      </c>
      <c r="Q57" s="5" t="s">
        <v>186</v>
      </c>
      <c r="R57" s="5">
        <v>1.6</v>
      </c>
      <c r="S57" s="5" t="s">
        <v>186</v>
      </c>
      <c r="T57" s="5">
        <v>3.1</v>
      </c>
      <c r="U57" s="5" t="s">
        <v>186</v>
      </c>
    </row>
    <row r="58" spans="1:21" x14ac:dyDescent="0.3">
      <c r="A58" t="s">
        <v>66</v>
      </c>
      <c r="B58" s="5">
        <v>0.28999999999999998</v>
      </c>
      <c r="C58" s="5" t="s">
        <v>1</v>
      </c>
      <c r="D58" s="5">
        <v>0.35</v>
      </c>
      <c r="E58" s="5" t="s">
        <v>1</v>
      </c>
      <c r="F58">
        <v>0.62</v>
      </c>
      <c r="G58" t="s">
        <v>1</v>
      </c>
      <c r="H58">
        <v>0.52</v>
      </c>
      <c r="I58" t="s">
        <v>1</v>
      </c>
      <c r="J58">
        <v>0.56000000000000005</v>
      </c>
      <c r="K58" t="s">
        <v>1</v>
      </c>
      <c r="L58">
        <v>0.61</v>
      </c>
      <c r="M58" t="s">
        <v>1</v>
      </c>
      <c r="N58">
        <v>0.64</v>
      </c>
      <c r="O58" t="s">
        <v>1</v>
      </c>
      <c r="P58" s="5">
        <v>0.84</v>
      </c>
      <c r="Q58" s="5" t="s">
        <v>1</v>
      </c>
      <c r="R58" s="5">
        <v>0.5</v>
      </c>
      <c r="S58" s="5" t="s">
        <v>1</v>
      </c>
      <c r="T58" s="5">
        <v>1</v>
      </c>
      <c r="U58" s="5" t="s">
        <v>1</v>
      </c>
    </row>
    <row r="59" spans="1:21" x14ac:dyDescent="0.3">
      <c r="A59" t="s">
        <v>65</v>
      </c>
      <c r="B59" s="5">
        <v>0.59</v>
      </c>
      <c r="C59" s="5" t="s">
        <v>185</v>
      </c>
      <c r="D59" s="5">
        <v>0.54</v>
      </c>
      <c r="E59" s="5" t="s">
        <v>185</v>
      </c>
      <c r="F59">
        <v>1.85</v>
      </c>
      <c r="G59" t="s">
        <v>2</v>
      </c>
      <c r="H59">
        <v>1.4</v>
      </c>
      <c r="I59" t="s">
        <v>186</v>
      </c>
      <c r="J59">
        <v>1.4</v>
      </c>
      <c r="K59" t="s">
        <v>186</v>
      </c>
      <c r="L59">
        <v>1.6</v>
      </c>
      <c r="M59" t="s">
        <v>186</v>
      </c>
      <c r="N59">
        <v>2.1800000000000002</v>
      </c>
      <c r="O59" t="s">
        <v>2</v>
      </c>
      <c r="P59" s="5">
        <v>0.71</v>
      </c>
      <c r="Q59" s="5" t="s">
        <v>1</v>
      </c>
      <c r="R59" s="5">
        <v>0.5</v>
      </c>
      <c r="S59" s="5" t="s">
        <v>1</v>
      </c>
      <c r="T59" s="5">
        <v>0.99</v>
      </c>
      <c r="U59" s="5" t="s">
        <v>186</v>
      </c>
    </row>
    <row r="60" spans="1:21" x14ac:dyDescent="0.3">
      <c r="A60" t="s">
        <v>56</v>
      </c>
      <c r="B60" s="5">
        <v>0.28999999999999998</v>
      </c>
      <c r="C60" s="5" t="s">
        <v>1</v>
      </c>
      <c r="D60" s="5">
        <v>0.35</v>
      </c>
      <c r="E60" s="5" t="s">
        <v>1</v>
      </c>
      <c r="F60">
        <v>0.62</v>
      </c>
      <c r="G60" t="s">
        <v>1</v>
      </c>
      <c r="H60">
        <v>0.52</v>
      </c>
      <c r="I60" t="s">
        <v>1</v>
      </c>
      <c r="J60">
        <v>0.56000000000000005</v>
      </c>
      <c r="K60" t="s">
        <v>1</v>
      </c>
      <c r="L60">
        <v>0.61</v>
      </c>
      <c r="M60" t="s">
        <v>1</v>
      </c>
      <c r="N60">
        <v>0.64</v>
      </c>
      <c r="O60" t="s">
        <v>1</v>
      </c>
      <c r="P60" s="5">
        <v>0.79</v>
      </c>
      <c r="Q60" s="5" t="s">
        <v>1</v>
      </c>
      <c r="R60" s="5">
        <v>0.5</v>
      </c>
      <c r="S60" s="5" t="s">
        <v>1</v>
      </c>
      <c r="T60" s="5">
        <v>0.94</v>
      </c>
      <c r="U60" s="5" t="s">
        <v>1</v>
      </c>
    </row>
    <row r="61" spans="1:21" x14ac:dyDescent="0.3">
      <c r="A61" t="s">
        <v>57</v>
      </c>
      <c r="B61" s="5">
        <v>0.32</v>
      </c>
      <c r="C61" s="5" t="s">
        <v>1</v>
      </c>
      <c r="D61" s="5">
        <v>0.38</v>
      </c>
      <c r="E61" s="5" t="s">
        <v>1</v>
      </c>
      <c r="F61">
        <v>0.63</v>
      </c>
      <c r="G61" t="s">
        <v>1</v>
      </c>
      <c r="H61">
        <v>0.53</v>
      </c>
      <c r="I61" t="s">
        <v>1</v>
      </c>
      <c r="J61">
        <v>0.56999999999999995</v>
      </c>
      <c r="K61" t="s">
        <v>1</v>
      </c>
      <c r="L61">
        <v>0.61</v>
      </c>
      <c r="M61" t="s">
        <v>1</v>
      </c>
      <c r="N61">
        <v>0.65</v>
      </c>
      <c r="O61" t="s">
        <v>1</v>
      </c>
      <c r="P61" s="5">
        <v>0.89</v>
      </c>
      <c r="Q61" s="5" t="s">
        <v>1</v>
      </c>
      <c r="R61" s="5">
        <v>0.5</v>
      </c>
      <c r="S61" s="5" t="s">
        <v>1</v>
      </c>
      <c r="T61" s="5">
        <v>1.1000000000000001</v>
      </c>
      <c r="U61" s="5" t="s">
        <v>1</v>
      </c>
    </row>
    <row r="62" spans="1:21" x14ac:dyDescent="0.3">
      <c r="A62" t="s">
        <v>64</v>
      </c>
      <c r="B62" s="5">
        <v>0.32</v>
      </c>
      <c r="C62" s="5" t="s">
        <v>186</v>
      </c>
      <c r="D62" s="5">
        <v>0.39</v>
      </c>
      <c r="E62" s="5" t="s">
        <v>186</v>
      </c>
      <c r="F62">
        <v>0.55000000000000004</v>
      </c>
      <c r="G62" t="s">
        <v>1</v>
      </c>
      <c r="H62">
        <v>0.5</v>
      </c>
      <c r="I62" t="s">
        <v>1</v>
      </c>
      <c r="J62">
        <v>0.5</v>
      </c>
      <c r="K62" t="s">
        <v>1</v>
      </c>
      <c r="L62">
        <v>0.53</v>
      </c>
      <c r="M62" t="s">
        <v>1</v>
      </c>
      <c r="N62">
        <v>0.56000000000000005</v>
      </c>
      <c r="O62" t="s">
        <v>1</v>
      </c>
      <c r="P62" s="5">
        <v>0.7</v>
      </c>
      <c r="Q62" s="5" t="s">
        <v>1</v>
      </c>
      <c r="R62" s="5">
        <v>0.5</v>
      </c>
      <c r="S62" s="5" t="s">
        <v>1</v>
      </c>
      <c r="T62" s="5">
        <v>0.83</v>
      </c>
      <c r="U62" s="5" t="s">
        <v>1</v>
      </c>
    </row>
    <row r="63" spans="1:21" x14ac:dyDescent="0.3">
      <c r="A63" t="s">
        <v>61</v>
      </c>
      <c r="B63" s="5">
        <v>0.75700000000000001</v>
      </c>
      <c r="C63" s="5" t="s">
        <v>2</v>
      </c>
      <c r="D63" s="5">
        <v>0.83399999999999996</v>
      </c>
      <c r="E63" s="5" t="s">
        <v>2</v>
      </c>
      <c r="F63">
        <v>0.6</v>
      </c>
      <c r="G63" t="s">
        <v>1</v>
      </c>
      <c r="H63">
        <v>0.5</v>
      </c>
      <c r="I63" t="s">
        <v>1</v>
      </c>
      <c r="J63">
        <v>0.54</v>
      </c>
      <c r="K63" t="s">
        <v>1</v>
      </c>
      <c r="L63">
        <v>0.57999999999999996</v>
      </c>
      <c r="M63" t="s">
        <v>1</v>
      </c>
      <c r="N63">
        <v>0.62</v>
      </c>
      <c r="O63" t="s">
        <v>1</v>
      </c>
      <c r="P63" s="5">
        <v>0.75</v>
      </c>
      <c r="Q63" s="5" t="s">
        <v>1</v>
      </c>
      <c r="R63" s="5">
        <v>0.5</v>
      </c>
      <c r="S63" s="5" t="s">
        <v>1</v>
      </c>
      <c r="T63" s="5">
        <v>0.89</v>
      </c>
      <c r="U63" s="5" t="s">
        <v>1</v>
      </c>
    </row>
    <row r="64" spans="1:21" x14ac:dyDescent="0.3">
      <c r="A64" t="s">
        <v>60</v>
      </c>
      <c r="B64" s="5">
        <v>34.299999999999997</v>
      </c>
      <c r="C64" s="5"/>
      <c r="D64" s="5">
        <v>38.200000000000003</v>
      </c>
      <c r="E64" s="5" t="s">
        <v>184</v>
      </c>
      <c r="F64">
        <v>21.2</v>
      </c>
      <c r="G64" t="s">
        <v>2</v>
      </c>
      <c r="H64">
        <v>21</v>
      </c>
      <c r="I64" t="s">
        <v>185</v>
      </c>
      <c r="J64">
        <v>14</v>
      </c>
      <c r="K64" t="s">
        <v>186</v>
      </c>
      <c r="L64">
        <v>18.7</v>
      </c>
      <c r="M64" t="s">
        <v>2</v>
      </c>
      <c r="N64">
        <v>28.6</v>
      </c>
      <c r="O64" t="s">
        <v>184</v>
      </c>
      <c r="P64" s="5">
        <v>8.4</v>
      </c>
      <c r="Q64" s="5" t="s">
        <v>185</v>
      </c>
      <c r="R64" s="5">
        <v>6.49</v>
      </c>
      <c r="S64" s="5" t="s">
        <v>1</v>
      </c>
      <c r="T64" s="5">
        <v>11.5</v>
      </c>
      <c r="U64" s="5" t="s">
        <v>1</v>
      </c>
    </row>
    <row r="65" spans="1:21" x14ac:dyDescent="0.3">
      <c r="A65" t="s">
        <v>63</v>
      </c>
      <c r="B65" s="5">
        <v>15.6</v>
      </c>
      <c r="C65" s="5" t="s">
        <v>2</v>
      </c>
      <c r="D65" s="5">
        <v>18</v>
      </c>
      <c r="E65" s="5" t="s">
        <v>2</v>
      </c>
      <c r="F65">
        <v>9.18</v>
      </c>
      <c r="G65" t="s">
        <v>2</v>
      </c>
      <c r="H65">
        <v>8.1999999999999993</v>
      </c>
      <c r="I65" t="s">
        <v>2</v>
      </c>
      <c r="J65">
        <v>7.2</v>
      </c>
      <c r="K65" t="s">
        <v>185</v>
      </c>
      <c r="L65">
        <v>7.9</v>
      </c>
      <c r="M65" t="s">
        <v>185</v>
      </c>
      <c r="N65">
        <v>11.7</v>
      </c>
      <c r="O65" t="s">
        <v>2</v>
      </c>
      <c r="P65" s="5">
        <v>4.2</v>
      </c>
      <c r="Q65" s="5" t="s">
        <v>185</v>
      </c>
      <c r="R65" s="5">
        <v>3.4</v>
      </c>
      <c r="S65" s="5" t="s">
        <v>1</v>
      </c>
      <c r="T65" s="5">
        <v>4.92</v>
      </c>
      <c r="U65" s="5" t="s">
        <v>1</v>
      </c>
    </row>
    <row r="66" spans="1:21" x14ac:dyDescent="0.3">
      <c r="A66" t="s">
        <v>54</v>
      </c>
      <c r="B66" s="5">
        <v>0.32</v>
      </c>
      <c r="C66" s="5" t="s">
        <v>1</v>
      </c>
      <c r="D66" s="5">
        <v>0.41</v>
      </c>
      <c r="E66" s="5" t="s">
        <v>186</v>
      </c>
      <c r="F66">
        <v>0.63</v>
      </c>
      <c r="G66" t="s">
        <v>1</v>
      </c>
      <c r="H66">
        <v>0.53</v>
      </c>
      <c r="I66" t="s">
        <v>1</v>
      </c>
      <c r="J66">
        <v>0.56999999999999995</v>
      </c>
      <c r="K66" t="s">
        <v>1</v>
      </c>
      <c r="L66">
        <v>0.62</v>
      </c>
      <c r="M66" t="s">
        <v>1</v>
      </c>
      <c r="N66">
        <v>0.65</v>
      </c>
      <c r="O66" t="s">
        <v>1</v>
      </c>
      <c r="P66" s="5">
        <v>0.89</v>
      </c>
      <c r="Q66" s="5" t="s">
        <v>1</v>
      </c>
      <c r="R66" s="5">
        <v>0.5</v>
      </c>
      <c r="S66" s="5" t="s">
        <v>1</v>
      </c>
      <c r="T66" s="5">
        <v>1.1000000000000001</v>
      </c>
      <c r="U66" s="5" t="s">
        <v>1</v>
      </c>
    </row>
    <row r="67" spans="1:21" x14ac:dyDescent="0.3">
      <c r="A67" t="s">
        <v>55</v>
      </c>
      <c r="B67" s="5">
        <v>6.39</v>
      </c>
      <c r="C67" s="5" t="s">
        <v>2</v>
      </c>
      <c r="D67" s="5">
        <v>7.15</v>
      </c>
      <c r="E67" s="5" t="s">
        <v>2</v>
      </c>
      <c r="F67">
        <v>3.54</v>
      </c>
      <c r="G67" t="s">
        <v>1</v>
      </c>
      <c r="H67">
        <v>3.2</v>
      </c>
      <c r="I67" t="s">
        <v>185</v>
      </c>
      <c r="J67">
        <v>2.83</v>
      </c>
      <c r="K67" t="s">
        <v>1</v>
      </c>
      <c r="L67">
        <v>3.47</v>
      </c>
      <c r="M67" t="s">
        <v>1</v>
      </c>
      <c r="N67">
        <v>5.12</v>
      </c>
      <c r="O67" t="s">
        <v>2</v>
      </c>
      <c r="P67" s="5">
        <v>2.62</v>
      </c>
      <c r="Q67" s="5" t="s">
        <v>2</v>
      </c>
      <c r="R67" s="5">
        <v>1.9</v>
      </c>
      <c r="S67" s="5" t="s">
        <v>186</v>
      </c>
      <c r="T67" s="5">
        <v>2.64</v>
      </c>
      <c r="U67" s="5" t="s">
        <v>2</v>
      </c>
    </row>
    <row r="68" spans="1:21" x14ac:dyDescent="0.3">
      <c r="A68" t="s">
        <v>59</v>
      </c>
      <c r="B68" s="5">
        <v>3.99</v>
      </c>
      <c r="C68" s="5" t="s">
        <v>2</v>
      </c>
      <c r="D68" s="5">
        <v>4.21</v>
      </c>
      <c r="E68" s="5" t="s">
        <v>2</v>
      </c>
      <c r="F68">
        <v>2.36</v>
      </c>
      <c r="G68" t="s">
        <v>2</v>
      </c>
      <c r="H68">
        <v>1.9</v>
      </c>
      <c r="I68" t="s">
        <v>186</v>
      </c>
      <c r="J68">
        <v>1.77</v>
      </c>
      <c r="K68" t="s">
        <v>2</v>
      </c>
      <c r="L68">
        <v>2.1</v>
      </c>
      <c r="M68" t="s">
        <v>2</v>
      </c>
      <c r="N68">
        <v>3.37</v>
      </c>
      <c r="O68" t="s">
        <v>2</v>
      </c>
      <c r="P68" s="5">
        <v>0.83</v>
      </c>
      <c r="Q68" s="5" t="s">
        <v>1</v>
      </c>
      <c r="R68" s="5">
        <v>0.5</v>
      </c>
      <c r="S68" s="5" t="s">
        <v>1</v>
      </c>
      <c r="T68" s="5">
        <v>1.6</v>
      </c>
      <c r="U68" s="5" t="s">
        <v>186</v>
      </c>
    </row>
    <row r="69" spans="1:21" x14ac:dyDescent="0.3">
      <c r="A69" t="s">
        <v>71</v>
      </c>
      <c r="B69" s="5">
        <v>0.3</v>
      </c>
      <c r="C69" s="5" t="s">
        <v>1</v>
      </c>
      <c r="D69" s="5">
        <v>0.35</v>
      </c>
      <c r="E69" s="5" t="s">
        <v>1</v>
      </c>
      <c r="F69">
        <v>0.57999999999999996</v>
      </c>
      <c r="G69" t="s">
        <v>1</v>
      </c>
      <c r="H69">
        <v>0.6</v>
      </c>
      <c r="I69" t="s">
        <v>186</v>
      </c>
      <c r="J69">
        <v>0.52</v>
      </c>
      <c r="K69" t="s">
        <v>1</v>
      </c>
      <c r="L69">
        <v>0.56999999999999995</v>
      </c>
      <c r="M69" t="s">
        <v>1</v>
      </c>
      <c r="N69">
        <v>0.6</v>
      </c>
      <c r="O69" t="s">
        <v>1</v>
      </c>
      <c r="P69" s="5">
        <v>0.81</v>
      </c>
      <c r="Q69" s="5" t="s">
        <v>1</v>
      </c>
      <c r="R69" s="5">
        <v>0.5</v>
      </c>
      <c r="S69" s="5" t="s">
        <v>1</v>
      </c>
      <c r="T69" s="5">
        <v>0.96</v>
      </c>
      <c r="U69" s="5" t="s">
        <v>1</v>
      </c>
    </row>
    <row r="70" spans="1:21" x14ac:dyDescent="0.3">
      <c r="A70" t="s">
        <v>70</v>
      </c>
      <c r="B70" s="5">
        <v>0.64</v>
      </c>
      <c r="C70" s="5" t="s">
        <v>186</v>
      </c>
      <c r="D70" s="5">
        <v>0.54500000000000004</v>
      </c>
      <c r="E70" s="5" t="s">
        <v>2</v>
      </c>
      <c r="F70">
        <v>0.56000000000000005</v>
      </c>
      <c r="G70" t="s">
        <v>1</v>
      </c>
      <c r="H70">
        <v>0.5</v>
      </c>
      <c r="I70" t="s">
        <v>1</v>
      </c>
      <c r="J70">
        <v>0.5</v>
      </c>
      <c r="K70" t="s">
        <v>1</v>
      </c>
      <c r="L70">
        <v>0.55000000000000004</v>
      </c>
      <c r="M70" t="s">
        <v>1</v>
      </c>
      <c r="N70">
        <v>0.57999999999999996</v>
      </c>
      <c r="O70" t="s">
        <v>1</v>
      </c>
      <c r="P70" s="5">
        <v>0.67</v>
      </c>
      <c r="Q70" s="5" t="s">
        <v>1</v>
      </c>
      <c r="R70" s="5">
        <v>0.5</v>
      </c>
      <c r="S70" s="5" t="s">
        <v>1</v>
      </c>
      <c r="T70" s="5">
        <v>0.8</v>
      </c>
      <c r="U70" s="5" t="s">
        <v>1</v>
      </c>
    </row>
    <row r="71" spans="1:21" x14ac:dyDescent="0.3">
      <c r="A71" t="s">
        <v>69</v>
      </c>
      <c r="B71" s="5">
        <v>0.3</v>
      </c>
      <c r="C71" s="5" t="s">
        <v>1</v>
      </c>
      <c r="D71" s="5">
        <v>0.35</v>
      </c>
      <c r="E71" s="5" t="s">
        <v>1</v>
      </c>
      <c r="F71">
        <v>0.63</v>
      </c>
      <c r="G71" t="s">
        <v>1</v>
      </c>
      <c r="H71">
        <v>0.53</v>
      </c>
      <c r="I71" t="s">
        <v>1</v>
      </c>
      <c r="J71">
        <v>0.56999999999999995</v>
      </c>
      <c r="K71" t="s">
        <v>1</v>
      </c>
      <c r="L71">
        <v>0.61</v>
      </c>
      <c r="M71" t="s">
        <v>1</v>
      </c>
      <c r="N71">
        <v>0.65</v>
      </c>
      <c r="O71" t="s">
        <v>1</v>
      </c>
      <c r="P71" s="5">
        <v>0.75</v>
      </c>
      <c r="Q71" s="5" t="s">
        <v>1</v>
      </c>
      <c r="R71" s="5">
        <v>0.5</v>
      </c>
      <c r="S71" s="5" t="s">
        <v>1</v>
      </c>
      <c r="T71" s="5">
        <v>0.89</v>
      </c>
      <c r="U71" s="5" t="s">
        <v>1</v>
      </c>
    </row>
    <row r="72" spans="1:21" x14ac:dyDescent="0.3">
      <c r="A72" t="s">
        <v>72</v>
      </c>
      <c r="B72" s="5">
        <v>0.28999999999999998</v>
      </c>
      <c r="C72" s="5" t="s">
        <v>1</v>
      </c>
      <c r="D72" s="5">
        <v>0.34</v>
      </c>
      <c r="E72" s="5" t="s">
        <v>1</v>
      </c>
      <c r="F72">
        <v>0.54</v>
      </c>
      <c r="G72" t="s">
        <v>1</v>
      </c>
      <c r="H72">
        <v>0.5</v>
      </c>
      <c r="I72" t="s">
        <v>1</v>
      </c>
      <c r="J72">
        <v>0.5</v>
      </c>
      <c r="K72" t="s">
        <v>1</v>
      </c>
      <c r="L72">
        <v>0.57999999999999996</v>
      </c>
      <c r="M72" t="s">
        <v>1</v>
      </c>
      <c r="N72">
        <v>0.56999999999999995</v>
      </c>
      <c r="O72" t="s">
        <v>1</v>
      </c>
      <c r="P72" s="5">
        <v>0.62</v>
      </c>
      <c r="Q72" s="5" t="s">
        <v>1</v>
      </c>
      <c r="R72" s="5">
        <v>0.5</v>
      </c>
      <c r="S72" s="5" t="s">
        <v>1</v>
      </c>
      <c r="T72" s="5">
        <v>0.76</v>
      </c>
      <c r="U72" s="5" t="s">
        <v>1</v>
      </c>
    </row>
    <row r="73" spans="1:21" x14ac:dyDescent="0.3">
      <c r="A73" t="s">
        <v>68</v>
      </c>
      <c r="B73" s="5">
        <v>3.67</v>
      </c>
      <c r="C73" s="5" t="s">
        <v>2</v>
      </c>
      <c r="D73" s="5">
        <v>3.94</v>
      </c>
      <c r="E73" s="5" t="s">
        <v>2</v>
      </c>
      <c r="F73">
        <v>1.4</v>
      </c>
      <c r="G73" t="s">
        <v>186</v>
      </c>
      <c r="H73">
        <v>1.7</v>
      </c>
      <c r="I73" t="s">
        <v>186</v>
      </c>
      <c r="J73">
        <v>1</v>
      </c>
      <c r="K73" t="s">
        <v>186</v>
      </c>
      <c r="L73">
        <v>1.33</v>
      </c>
      <c r="M73" t="s">
        <v>2</v>
      </c>
      <c r="N73">
        <v>2.1</v>
      </c>
      <c r="O73" t="s">
        <v>186</v>
      </c>
      <c r="P73" s="5">
        <v>0.74</v>
      </c>
      <c r="Q73" s="5" t="s">
        <v>186</v>
      </c>
      <c r="R73" s="5">
        <v>0.97</v>
      </c>
      <c r="S73" s="5" t="s">
        <v>186</v>
      </c>
      <c r="T73" s="5">
        <v>1.5</v>
      </c>
      <c r="U73" s="5" t="s">
        <v>186</v>
      </c>
    </row>
    <row r="74" spans="1:21" x14ac:dyDescent="0.3">
      <c r="A74" t="s">
        <v>86</v>
      </c>
      <c r="B74" s="5">
        <v>0.44</v>
      </c>
      <c r="C74" s="5" t="s">
        <v>1</v>
      </c>
      <c r="D74" s="5">
        <v>0.32</v>
      </c>
      <c r="E74" s="5" t="s">
        <v>1</v>
      </c>
      <c r="F74">
        <v>0.5</v>
      </c>
      <c r="G74" t="s">
        <v>1</v>
      </c>
      <c r="H74">
        <v>0.5</v>
      </c>
      <c r="I74" t="s">
        <v>1</v>
      </c>
      <c r="J74">
        <v>0.5</v>
      </c>
      <c r="K74" t="s">
        <v>1</v>
      </c>
      <c r="L74">
        <v>0.6</v>
      </c>
      <c r="M74" t="s">
        <v>1</v>
      </c>
      <c r="N74">
        <v>0.53</v>
      </c>
      <c r="O74" t="s">
        <v>1</v>
      </c>
      <c r="P74" s="5">
        <v>0.61</v>
      </c>
      <c r="Q74" s="5" t="s">
        <v>1</v>
      </c>
      <c r="R74" s="5">
        <v>0.5</v>
      </c>
      <c r="S74" s="5" t="s">
        <v>1</v>
      </c>
      <c r="T74" s="5">
        <v>0.75</v>
      </c>
      <c r="U74" s="5" t="s">
        <v>1</v>
      </c>
    </row>
    <row r="75" spans="1:21" x14ac:dyDescent="0.3">
      <c r="A75" t="s">
        <v>84</v>
      </c>
      <c r="B75" s="5">
        <v>0.63</v>
      </c>
      <c r="C75" s="5" t="s">
        <v>1</v>
      </c>
      <c r="D75" s="5">
        <v>0.42</v>
      </c>
      <c r="E75" s="5" t="s">
        <v>1</v>
      </c>
      <c r="F75">
        <v>0.5</v>
      </c>
      <c r="G75" t="s">
        <v>1</v>
      </c>
      <c r="H75">
        <v>0.5</v>
      </c>
      <c r="I75" t="s">
        <v>1</v>
      </c>
      <c r="J75">
        <v>0.5</v>
      </c>
      <c r="K75" t="s">
        <v>1</v>
      </c>
      <c r="L75">
        <v>0.63</v>
      </c>
      <c r="M75" t="s">
        <v>1</v>
      </c>
      <c r="N75">
        <v>0.54</v>
      </c>
      <c r="O75" t="s">
        <v>1</v>
      </c>
      <c r="P75" s="5">
        <v>0.5</v>
      </c>
      <c r="Q75" s="5" t="s">
        <v>1</v>
      </c>
      <c r="R75" s="5">
        <v>0.5</v>
      </c>
      <c r="S75" s="5" t="s">
        <v>1</v>
      </c>
      <c r="T75" s="5">
        <v>0.6</v>
      </c>
      <c r="U75" s="5" t="s">
        <v>1</v>
      </c>
    </row>
    <row r="76" spans="1:21" x14ac:dyDescent="0.3">
      <c r="A76" t="s">
        <v>85</v>
      </c>
      <c r="B76" s="5">
        <v>1</v>
      </c>
      <c r="C76" s="5" t="s">
        <v>1</v>
      </c>
      <c r="D76" s="5">
        <v>0.64</v>
      </c>
      <c r="E76" s="5" t="s">
        <v>1</v>
      </c>
      <c r="F76">
        <v>0.67</v>
      </c>
      <c r="G76" t="s">
        <v>1</v>
      </c>
      <c r="H76">
        <v>0.69</v>
      </c>
      <c r="I76" t="s">
        <v>1</v>
      </c>
      <c r="J76">
        <v>0.67</v>
      </c>
      <c r="K76" t="s">
        <v>1</v>
      </c>
      <c r="L76">
        <v>1.3</v>
      </c>
      <c r="M76" t="s">
        <v>1</v>
      </c>
      <c r="N76">
        <v>0.81</v>
      </c>
      <c r="O76" t="s">
        <v>1</v>
      </c>
      <c r="P76" s="5">
        <v>0.76</v>
      </c>
      <c r="Q76" s="5" t="s">
        <v>1</v>
      </c>
      <c r="R76" s="5">
        <v>0.5</v>
      </c>
      <c r="S76" s="5" t="s">
        <v>1</v>
      </c>
      <c r="T76" s="5">
        <v>1.1000000000000001</v>
      </c>
      <c r="U76" s="5" t="s">
        <v>1</v>
      </c>
    </row>
    <row r="77" spans="1:21" x14ac:dyDescent="0.3">
      <c r="A77" t="s">
        <v>83</v>
      </c>
      <c r="B77" s="5">
        <v>1.2</v>
      </c>
      <c r="C77" s="5" t="s">
        <v>1</v>
      </c>
      <c r="D77" s="5">
        <v>0.76</v>
      </c>
      <c r="E77" s="5" t="s">
        <v>1</v>
      </c>
      <c r="F77">
        <v>0.72</v>
      </c>
      <c r="G77" t="s">
        <v>1</v>
      </c>
      <c r="H77">
        <v>0.75</v>
      </c>
      <c r="I77" t="s">
        <v>1</v>
      </c>
      <c r="J77">
        <v>0.72</v>
      </c>
      <c r="K77" t="s">
        <v>1</v>
      </c>
      <c r="L77">
        <v>1.4</v>
      </c>
      <c r="M77" t="s">
        <v>1</v>
      </c>
      <c r="N77">
        <v>0.88</v>
      </c>
      <c r="O77" t="s">
        <v>1</v>
      </c>
      <c r="P77" s="5">
        <v>0.92</v>
      </c>
      <c r="Q77" s="5" t="s">
        <v>1</v>
      </c>
      <c r="R77" s="5">
        <v>0.5</v>
      </c>
      <c r="S77" s="5" t="s">
        <v>1</v>
      </c>
      <c r="T77" s="5">
        <v>1.3</v>
      </c>
      <c r="U77" s="5" t="s">
        <v>1</v>
      </c>
    </row>
    <row r="78" spans="1:21" x14ac:dyDescent="0.3">
      <c r="A78" t="s">
        <v>82</v>
      </c>
      <c r="B78" s="5">
        <v>51.9</v>
      </c>
      <c r="C78" s="5" t="s">
        <v>184</v>
      </c>
      <c r="D78" s="5">
        <v>51.3</v>
      </c>
      <c r="E78" s="5" t="s">
        <v>184</v>
      </c>
      <c r="F78">
        <v>12.8</v>
      </c>
      <c r="G78" t="s">
        <v>2</v>
      </c>
      <c r="H78">
        <v>16.100000000000001</v>
      </c>
      <c r="I78" t="s">
        <v>2</v>
      </c>
      <c r="J78">
        <v>9.6</v>
      </c>
      <c r="K78" t="s">
        <v>186</v>
      </c>
      <c r="L78">
        <v>13.6</v>
      </c>
      <c r="M78" t="s">
        <v>2</v>
      </c>
      <c r="N78">
        <v>21.6</v>
      </c>
      <c r="O78" t="s">
        <v>2</v>
      </c>
      <c r="P78" s="5">
        <v>6.18</v>
      </c>
      <c r="Q78" s="5" t="s">
        <v>2</v>
      </c>
      <c r="R78" s="5">
        <v>4.2</v>
      </c>
      <c r="S78" s="5" t="s">
        <v>186</v>
      </c>
      <c r="T78" s="5">
        <v>9.93</v>
      </c>
      <c r="U78" s="5" t="s">
        <v>2</v>
      </c>
    </row>
    <row r="79" spans="1:21" x14ac:dyDescent="0.3">
      <c r="A79" t="s">
        <v>78</v>
      </c>
      <c r="B79" s="5">
        <v>9.85</v>
      </c>
      <c r="C79" s="5" t="s">
        <v>2</v>
      </c>
      <c r="D79" s="5">
        <v>8.9</v>
      </c>
      <c r="E79" s="5" t="s">
        <v>186</v>
      </c>
      <c r="F79">
        <v>2.54</v>
      </c>
      <c r="G79" t="s">
        <v>2</v>
      </c>
      <c r="H79">
        <v>1.9</v>
      </c>
      <c r="I79" t="s">
        <v>186</v>
      </c>
      <c r="J79">
        <v>1.5</v>
      </c>
      <c r="K79" t="s">
        <v>186</v>
      </c>
      <c r="L79">
        <v>2.1</v>
      </c>
      <c r="M79" t="s">
        <v>186</v>
      </c>
      <c r="N79">
        <v>2.8</v>
      </c>
      <c r="O79" t="s">
        <v>186</v>
      </c>
      <c r="P79" s="5">
        <v>0.81</v>
      </c>
      <c r="Q79" s="5" t="s">
        <v>1</v>
      </c>
      <c r="R79" s="5">
        <v>0.56000000000000005</v>
      </c>
      <c r="S79" s="5" t="s">
        <v>186</v>
      </c>
      <c r="T79" s="5">
        <v>1.5</v>
      </c>
      <c r="U79" s="5" t="s">
        <v>186</v>
      </c>
    </row>
    <row r="80" spans="1:21" x14ac:dyDescent="0.3">
      <c r="A80" t="s">
        <v>75</v>
      </c>
      <c r="B80" s="5">
        <v>16.7</v>
      </c>
      <c r="C80" s="5" t="s">
        <v>2</v>
      </c>
      <c r="D80" s="5">
        <v>16.7</v>
      </c>
      <c r="E80" s="5" t="s">
        <v>2</v>
      </c>
      <c r="F80">
        <v>2.6</v>
      </c>
      <c r="G80" t="s">
        <v>186</v>
      </c>
      <c r="H80">
        <v>2.8</v>
      </c>
      <c r="I80" t="s">
        <v>186</v>
      </c>
      <c r="J80">
        <v>3.1</v>
      </c>
      <c r="K80" t="s">
        <v>186</v>
      </c>
      <c r="L80">
        <v>2.5</v>
      </c>
      <c r="M80" t="s">
        <v>186</v>
      </c>
      <c r="N80">
        <v>7.18</v>
      </c>
      <c r="O80" t="s">
        <v>2</v>
      </c>
      <c r="P80" s="5">
        <v>1.4</v>
      </c>
      <c r="Q80" s="5" t="s">
        <v>186</v>
      </c>
      <c r="R80" s="5">
        <v>0.96</v>
      </c>
      <c r="S80" s="5" t="s">
        <v>186</v>
      </c>
      <c r="T80" s="5">
        <v>2</v>
      </c>
      <c r="U80" s="5" t="s">
        <v>186</v>
      </c>
    </row>
    <row r="81" spans="1:21" x14ac:dyDescent="0.3">
      <c r="A81" t="s">
        <v>79</v>
      </c>
      <c r="B81" s="5">
        <v>1.2</v>
      </c>
      <c r="C81" s="5" t="s">
        <v>1</v>
      </c>
      <c r="D81" s="5">
        <v>0.75</v>
      </c>
      <c r="E81" s="5" t="s">
        <v>1</v>
      </c>
      <c r="F81">
        <v>0.76</v>
      </c>
      <c r="G81" t="s">
        <v>1</v>
      </c>
      <c r="H81">
        <v>0.8</v>
      </c>
      <c r="I81" t="s">
        <v>1</v>
      </c>
      <c r="J81">
        <v>0.76</v>
      </c>
      <c r="K81" t="s">
        <v>1</v>
      </c>
      <c r="L81">
        <v>1.5</v>
      </c>
      <c r="M81" t="s">
        <v>1</v>
      </c>
      <c r="N81">
        <v>0.93</v>
      </c>
      <c r="O81" t="s">
        <v>1</v>
      </c>
      <c r="P81" s="5">
        <v>0.88</v>
      </c>
      <c r="Q81" s="5" t="s">
        <v>1</v>
      </c>
      <c r="R81" s="5">
        <v>0.5</v>
      </c>
      <c r="S81" s="5" t="s">
        <v>1</v>
      </c>
      <c r="T81" s="5">
        <v>1.2</v>
      </c>
      <c r="U81" s="5" t="s">
        <v>1</v>
      </c>
    </row>
    <row r="82" spans="1:21" x14ac:dyDescent="0.3">
      <c r="A82" t="s">
        <v>97</v>
      </c>
      <c r="B82" s="5">
        <v>0.83</v>
      </c>
      <c r="C82" s="5" t="s">
        <v>1</v>
      </c>
      <c r="D82" s="5">
        <v>0.52</v>
      </c>
      <c r="E82" s="5" t="s">
        <v>1</v>
      </c>
      <c r="F82">
        <v>0.5</v>
      </c>
      <c r="G82" t="s">
        <v>1</v>
      </c>
      <c r="H82">
        <v>0.5</v>
      </c>
      <c r="I82" t="s">
        <v>1</v>
      </c>
      <c r="J82">
        <v>0.5</v>
      </c>
      <c r="K82" t="s">
        <v>1</v>
      </c>
      <c r="L82">
        <v>0.95</v>
      </c>
      <c r="M82" t="s">
        <v>1</v>
      </c>
      <c r="N82">
        <v>0.57999999999999996</v>
      </c>
      <c r="O82" t="s">
        <v>1</v>
      </c>
      <c r="P82" s="5">
        <v>0.6</v>
      </c>
      <c r="Q82" s="5" t="s">
        <v>1</v>
      </c>
      <c r="R82" s="5">
        <v>0.5</v>
      </c>
      <c r="S82" s="5" t="s">
        <v>1</v>
      </c>
      <c r="T82" s="5">
        <v>0.83</v>
      </c>
      <c r="U82" s="5" t="s">
        <v>1</v>
      </c>
    </row>
    <row r="83" spans="1:21" x14ac:dyDescent="0.3">
      <c r="A83" t="s">
        <v>81</v>
      </c>
      <c r="B83" s="5">
        <v>14.3</v>
      </c>
      <c r="C83" s="5" t="s">
        <v>2</v>
      </c>
      <c r="D83" s="5">
        <v>13.7</v>
      </c>
      <c r="E83" s="5" t="s">
        <v>2</v>
      </c>
      <c r="F83">
        <v>5.01</v>
      </c>
      <c r="G83" t="s">
        <v>2</v>
      </c>
      <c r="H83">
        <v>4.2</v>
      </c>
      <c r="I83" t="s">
        <v>186</v>
      </c>
      <c r="J83">
        <v>2.8</v>
      </c>
      <c r="K83" t="s">
        <v>186</v>
      </c>
      <c r="L83">
        <v>3</v>
      </c>
      <c r="M83" t="s">
        <v>186</v>
      </c>
      <c r="N83">
        <v>6.8</v>
      </c>
      <c r="O83" t="s">
        <v>186</v>
      </c>
      <c r="P83" s="5">
        <v>0.82</v>
      </c>
      <c r="Q83" s="5" t="s">
        <v>1</v>
      </c>
      <c r="R83" s="5">
        <v>1.1000000000000001</v>
      </c>
      <c r="S83" s="5" t="s">
        <v>186</v>
      </c>
      <c r="T83" s="5">
        <v>2.27</v>
      </c>
      <c r="U83" s="5" t="s">
        <v>2</v>
      </c>
    </row>
    <row r="84" spans="1:21" x14ac:dyDescent="0.3">
      <c r="A84" t="s">
        <v>80</v>
      </c>
      <c r="B84" s="5">
        <v>82.7</v>
      </c>
      <c r="C84" s="5" t="s">
        <v>184</v>
      </c>
      <c r="D84" s="5">
        <v>82.1</v>
      </c>
      <c r="E84" s="5" t="s">
        <v>184</v>
      </c>
      <c r="F84">
        <v>28.3</v>
      </c>
      <c r="G84" t="s">
        <v>184</v>
      </c>
      <c r="H84">
        <v>30.8</v>
      </c>
      <c r="I84" t="s">
        <v>184</v>
      </c>
      <c r="J84">
        <v>22.8</v>
      </c>
      <c r="K84" t="s">
        <v>2</v>
      </c>
      <c r="L84">
        <v>22</v>
      </c>
      <c r="M84" t="s">
        <v>186</v>
      </c>
      <c r="N84">
        <v>39</v>
      </c>
      <c r="O84" t="s">
        <v>186</v>
      </c>
      <c r="P84" s="5">
        <v>9.9</v>
      </c>
      <c r="Q84" s="5" t="s">
        <v>1</v>
      </c>
      <c r="R84" s="5">
        <v>7.4</v>
      </c>
      <c r="S84" s="5" t="s">
        <v>1</v>
      </c>
      <c r="T84" s="5">
        <v>12</v>
      </c>
      <c r="U84" s="5" t="s">
        <v>185</v>
      </c>
    </row>
    <row r="85" spans="1:21" x14ac:dyDescent="0.3">
      <c r="A85" t="s">
        <v>74</v>
      </c>
      <c r="B85" s="5">
        <v>1.7</v>
      </c>
      <c r="C85" s="5" t="s">
        <v>186</v>
      </c>
      <c r="D85" s="5">
        <v>43.5</v>
      </c>
      <c r="E85" s="5" t="s">
        <v>184</v>
      </c>
      <c r="F85">
        <v>13</v>
      </c>
      <c r="G85" t="s">
        <v>186</v>
      </c>
      <c r="H85">
        <v>14</v>
      </c>
      <c r="I85" t="s">
        <v>186</v>
      </c>
      <c r="J85">
        <v>10.8</v>
      </c>
      <c r="K85" t="s">
        <v>2</v>
      </c>
      <c r="L85">
        <v>11</v>
      </c>
      <c r="M85" t="s">
        <v>2</v>
      </c>
      <c r="N85">
        <v>18</v>
      </c>
      <c r="O85" t="s">
        <v>186</v>
      </c>
      <c r="P85" s="5">
        <v>5.13</v>
      </c>
      <c r="Q85" s="5" t="s">
        <v>1</v>
      </c>
      <c r="R85" s="5">
        <v>3.8</v>
      </c>
      <c r="S85" s="5" t="s">
        <v>1</v>
      </c>
      <c r="T85" s="5">
        <v>6.5</v>
      </c>
      <c r="U85" s="5" t="s">
        <v>185</v>
      </c>
    </row>
    <row r="86" spans="1:21" x14ac:dyDescent="0.3">
      <c r="A86" t="s">
        <v>93</v>
      </c>
      <c r="B86" s="5">
        <v>0.86</v>
      </c>
      <c r="C86" s="5" t="s">
        <v>1</v>
      </c>
      <c r="D86" s="5">
        <v>0.54</v>
      </c>
      <c r="E86" s="5" t="s">
        <v>1</v>
      </c>
      <c r="F86">
        <v>0.55000000000000004</v>
      </c>
      <c r="G86" t="s">
        <v>1</v>
      </c>
      <c r="H86">
        <v>0.56999999999999995</v>
      </c>
      <c r="I86" t="s">
        <v>1</v>
      </c>
      <c r="J86">
        <v>0.55000000000000004</v>
      </c>
      <c r="K86" t="s">
        <v>1</v>
      </c>
      <c r="L86">
        <v>1.1000000000000001</v>
      </c>
      <c r="M86" t="s">
        <v>1</v>
      </c>
      <c r="N86">
        <v>0.67</v>
      </c>
      <c r="O86" t="s">
        <v>1</v>
      </c>
      <c r="P86" s="5">
        <v>0.6</v>
      </c>
      <c r="Q86" s="5" t="s">
        <v>1</v>
      </c>
      <c r="R86" s="5">
        <v>0.5</v>
      </c>
      <c r="S86" s="5" t="s">
        <v>1</v>
      </c>
      <c r="T86" s="5">
        <v>0.83</v>
      </c>
      <c r="U86" s="5" t="s">
        <v>1</v>
      </c>
    </row>
    <row r="87" spans="1:21" x14ac:dyDescent="0.3">
      <c r="A87" t="s">
        <v>77</v>
      </c>
      <c r="B87" s="5">
        <v>31</v>
      </c>
      <c r="C87" s="5" t="s">
        <v>186</v>
      </c>
      <c r="D87" s="5">
        <v>49.1</v>
      </c>
      <c r="E87" s="5"/>
      <c r="F87">
        <v>16.5</v>
      </c>
      <c r="G87" t="s">
        <v>2</v>
      </c>
      <c r="H87">
        <v>17.7</v>
      </c>
      <c r="I87" t="s">
        <v>2</v>
      </c>
      <c r="J87">
        <v>0.59</v>
      </c>
      <c r="K87" t="s">
        <v>1</v>
      </c>
      <c r="L87">
        <v>13.7</v>
      </c>
      <c r="M87" t="s">
        <v>1</v>
      </c>
      <c r="N87">
        <v>27.2</v>
      </c>
      <c r="P87" s="5">
        <v>4.92</v>
      </c>
      <c r="Q87" s="5" t="s">
        <v>2</v>
      </c>
      <c r="R87" s="5">
        <v>3.91</v>
      </c>
      <c r="S87" s="5" t="s">
        <v>2</v>
      </c>
      <c r="T87" s="5">
        <v>8.1300000000000008</v>
      </c>
      <c r="U87" s="5" t="s">
        <v>2</v>
      </c>
    </row>
    <row r="88" spans="1:21" x14ac:dyDescent="0.3">
      <c r="A88" t="s">
        <v>76</v>
      </c>
      <c r="B88" s="5">
        <v>15.8</v>
      </c>
      <c r="C88" s="5" t="s">
        <v>2</v>
      </c>
      <c r="D88" s="5">
        <v>15.4</v>
      </c>
      <c r="E88" s="5" t="s">
        <v>2</v>
      </c>
      <c r="F88">
        <v>3.13</v>
      </c>
      <c r="G88" t="s">
        <v>2</v>
      </c>
      <c r="H88">
        <v>3.7</v>
      </c>
      <c r="I88" t="s">
        <v>186</v>
      </c>
      <c r="J88">
        <v>3.25</v>
      </c>
      <c r="K88" t="s">
        <v>2</v>
      </c>
      <c r="L88">
        <v>3.04</v>
      </c>
      <c r="M88" t="s">
        <v>2</v>
      </c>
      <c r="N88">
        <v>4.3</v>
      </c>
      <c r="O88" t="s">
        <v>186</v>
      </c>
      <c r="P88" s="5">
        <v>1.67</v>
      </c>
      <c r="Q88" s="5" t="s">
        <v>2</v>
      </c>
      <c r="R88" s="5">
        <v>1.1599999999999999</v>
      </c>
      <c r="S88" s="5" t="s">
        <v>2</v>
      </c>
      <c r="T88" s="5">
        <v>1.8</v>
      </c>
      <c r="U88" s="5" t="s">
        <v>186</v>
      </c>
    </row>
    <row r="89" spans="1:21" x14ac:dyDescent="0.3">
      <c r="A89" t="s">
        <v>91</v>
      </c>
      <c r="B89" s="5">
        <v>92.5</v>
      </c>
      <c r="C89" s="5" t="s">
        <v>184</v>
      </c>
      <c r="D89" s="5">
        <v>91.4</v>
      </c>
      <c r="E89" s="5" t="s">
        <v>184</v>
      </c>
      <c r="F89">
        <v>23.8</v>
      </c>
      <c r="G89" t="s">
        <v>2</v>
      </c>
      <c r="H89">
        <v>21</v>
      </c>
      <c r="I89" t="s">
        <v>186</v>
      </c>
      <c r="J89">
        <v>16.7</v>
      </c>
      <c r="K89" t="s">
        <v>2</v>
      </c>
      <c r="L89">
        <v>18.600000000000001</v>
      </c>
      <c r="M89" t="s">
        <v>2</v>
      </c>
      <c r="N89">
        <v>35</v>
      </c>
      <c r="O89" t="s">
        <v>186</v>
      </c>
      <c r="P89" s="5">
        <v>7.27</v>
      </c>
      <c r="Q89" s="5" t="s">
        <v>1</v>
      </c>
      <c r="R89" s="5">
        <v>5.2</v>
      </c>
      <c r="S89" s="5" t="s">
        <v>185</v>
      </c>
      <c r="T89" s="5">
        <v>11</v>
      </c>
      <c r="U89" s="5" t="s">
        <v>1</v>
      </c>
    </row>
    <row r="90" spans="1:21" x14ac:dyDescent="0.3">
      <c r="A90" t="s">
        <v>73</v>
      </c>
      <c r="B90" s="5">
        <v>7.6</v>
      </c>
      <c r="C90" s="5" t="s">
        <v>186</v>
      </c>
      <c r="D90" s="5">
        <v>7.4</v>
      </c>
      <c r="E90" s="5" t="s">
        <v>2</v>
      </c>
      <c r="F90">
        <v>1.7</v>
      </c>
      <c r="G90" t="s">
        <v>186</v>
      </c>
      <c r="H90">
        <v>1.9</v>
      </c>
      <c r="I90" t="s">
        <v>186</v>
      </c>
      <c r="J90">
        <v>1.3</v>
      </c>
      <c r="K90" t="s">
        <v>186</v>
      </c>
      <c r="L90">
        <v>1.6</v>
      </c>
      <c r="M90" t="s">
        <v>1</v>
      </c>
      <c r="N90">
        <v>3.3</v>
      </c>
      <c r="O90" t="s">
        <v>186</v>
      </c>
      <c r="P90" s="5">
        <v>0.84</v>
      </c>
      <c r="Q90" s="5" t="s">
        <v>1</v>
      </c>
      <c r="R90" s="5">
        <v>0.625</v>
      </c>
      <c r="S90" s="5" t="s">
        <v>2</v>
      </c>
      <c r="T90" s="5">
        <v>1.2</v>
      </c>
      <c r="U90" s="5" t="s">
        <v>1</v>
      </c>
    </row>
    <row r="91" spans="1:21" x14ac:dyDescent="0.3">
      <c r="A91" t="s">
        <v>92</v>
      </c>
      <c r="B91" s="5">
        <v>0.84</v>
      </c>
      <c r="C91" s="5" t="s">
        <v>1</v>
      </c>
      <c r="D91" s="5">
        <v>0.52</v>
      </c>
      <c r="E91" s="5" t="s">
        <v>1</v>
      </c>
      <c r="F91">
        <v>0.5</v>
      </c>
      <c r="G91" t="s">
        <v>1</v>
      </c>
      <c r="H91">
        <v>0.5</v>
      </c>
      <c r="I91" t="s">
        <v>1</v>
      </c>
      <c r="J91">
        <v>0.5</v>
      </c>
      <c r="K91" t="s">
        <v>1</v>
      </c>
      <c r="L91">
        <v>0.93</v>
      </c>
      <c r="M91" t="s">
        <v>1</v>
      </c>
      <c r="N91">
        <v>0.56999999999999995</v>
      </c>
      <c r="O91" t="s">
        <v>1</v>
      </c>
      <c r="P91" s="5">
        <v>0.53</v>
      </c>
      <c r="Q91" s="5" t="s">
        <v>1</v>
      </c>
      <c r="R91" s="5">
        <v>0.5</v>
      </c>
      <c r="S91" s="5" t="s">
        <v>1</v>
      </c>
      <c r="T91" s="5">
        <v>0.74</v>
      </c>
      <c r="U91" s="5" t="s">
        <v>1</v>
      </c>
    </row>
    <row r="92" spans="1:21" x14ac:dyDescent="0.3">
      <c r="A92" t="s">
        <v>96</v>
      </c>
      <c r="B92" s="5">
        <v>0.81</v>
      </c>
      <c r="C92" s="5" t="s">
        <v>1</v>
      </c>
      <c r="D92" s="5">
        <v>0.5</v>
      </c>
      <c r="E92" s="5" t="s">
        <v>1</v>
      </c>
      <c r="F92">
        <v>0.5</v>
      </c>
      <c r="G92" t="s">
        <v>1</v>
      </c>
      <c r="H92">
        <v>0.52</v>
      </c>
      <c r="I92" t="s">
        <v>1</v>
      </c>
      <c r="J92">
        <v>0.5</v>
      </c>
      <c r="K92" t="s">
        <v>1</v>
      </c>
      <c r="L92">
        <v>0.99</v>
      </c>
      <c r="M92" t="s">
        <v>1</v>
      </c>
      <c r="N92">
        <v>0.61</v>
      </c>
      <c r="O92" t="s">
        <v>1</v>
      </c>
      <c r="P92" s="5">
        <v>0.54</v>
      </c>
      <c r="Q92" s="5" t="s">
        <v>1</v>
      </c>
      <c r="R92" s="5">
        <v>0.5</v>
      </c>
      <c r="S92" s="5" t="s">
        <v>1</v>
      </c>
      <c r="T92" s="5">
        <v>0.75</v>
      </c>
      <c r="U92" s="5" t="s">
        <v>1</v>
      </c>
    </row>
    <row r="93" spans="1:21" x14ac:dyDescent="0.3">
      <c r="A93" t="s">
        <v>90</v>
      </c>
      <c r="B93" s="5">
        <v>2.94</v>
      </c>
      <c r="C93" s="5" t="s">
        <v>2</v>
      </c>
      <c r="D93" s="5">
        <v>2.2000000000000002</v>
      </c>
      <c r="E93" s="5" t="s">
        <v>186</v>
      </c>
      <c r="F93">
        <v>1.4</v>
      </c>
      <c r="G93" t="s">
        <v>186</v>
      </c>
      <c r="H93">
        <v>1.51</v>
      </c>
      <c r="I93" t="s">
        <v>2</v>
      </c>
      <c r="J93">
        <v>0.59</v>
      </c>
      <c r="K93" t="s">
        <v>186</v>
      </c>
      <c r="L93">
        <v>0.59</v>
      </c>
      <c r="M93" t="s">
        <v>1</v>
      </c>
      <c r="N93">
        <v>1.91</v>
      </c>
      <c r="O93" t="s">
        <v>2</v>
      </c>
      <c r="P93" s="5">
        <v>0.81</v>
      </c>
      <c r="Q93" s="5" t="s">
        <v>1</v>
      </c>
      <c r="R93" s="5">
        <v>0.5</v>
      </c>
      <c r="S93" s="5" t="s">
        <v>1</v>
      </c>
      <c r="T93" s="5">
        <v>0.85</v>
      </c>
      <c r="U93" s="5" t="s">
        <v>1</v>
      </c>
    </row>
    <row r="94" spans="1:21" x14ac:dyDescent="0.3">
      <c r="A94" t="s">
        <v>89</v>
      </c>
      <c r="B94" s="5">
        <v>3</v>
      </c>
      <c r="C94" s="5" t="s">
        <v>186</v>
      </c>
      <c r="D94" s="5">
        <v>4.1500000000000004</v>
      </c>
      <c r="E94" s="5" t="s">
        <v>2</v>
      </c>
      <c r="F94">
        <v>0.8</v>
      </c>
      <c r="G94" t="s">
        <v>186</v>
      </c>
      <c r="H94">
        <v>1.2</v>
      </c>
      <c r="I94" t="s">
        <v>186</v>
      </c>
      <c r="J94">
        <v>0.72</v>
      </c>
      <c r="K94" t="s">
        <v>186</v>
      </c>
      <c r="L94">
        <v>0.84</v>
      </c>
      <c r="M94" t="s">
        <v>186</v>
      </c>
      <c r="N94">
        <v>2</v>
      </c>
      <c r="O94" t="s">
        <v>186</v>
      </c>
      <c r="P94" s="5">
        <v>0.82</v>
      </c>
      <c r="Q94" s="5" t="s">
        <v>1</v>
      </c>
      <c r="R94" s="5">
        <v>0.5</v>
      </c>
      <c r="S94" s="5" t="s">
        <v>1</v>
      </c>
      <c r="T94" s="5">
        <v>0.86</v>
      </c>
      <c r="U94" s="5" t="s">
        <v>1</v>
      </c>
    </row>
    <row r="95" spans="1:21" x14ac:dyDescent="0.3">
      <c r="A95" t="s">
        <v>99</v>
      </c>
      <c r="B95" s="5">
        <v>1.2</v>
      </c>
      <c r="C95" s="5" t="s">
        <v>186</v>
      </c>
      <c r="D95" s="5">
        <v>0.79</v>
      </c>
      <c r="E95" s="5" t="s">
        <v>186</v>
      </c>
      <c r="F95">
        <v>0.69</v>
      </c>
      <c r="G95" t="s">
        <v>186</v>
      </c>
      <c r="H95">
        <v>0.9</v>
      </c>
      <c r="I95" t="s">
        <v>186</v>
      </c>
      <c r="J95">
        <v>0.5</v>
      </c>
      <c r="K95" t="s">
        <v>1</v>
      </c>
      <c r="L95">
        <v>0.61</v>
      </c>
      <c r="M95" t="s">
        <v>1</v>
      </c>
      <c r="N95">
        <v>0.68</v>
      </c>
      <c r="O95" t="s">
        <v>186</v>
      </c>
      <c r="P95" s="5">
        <v>0.77</v>
      </c>
      <c r="Q95" s="5" t="s">
        <v>1</v>
      </c>
      <c r="R95" s="5">
        <v>0.5</v>
      </c>
      <c r="S95" s="5" t="s">
        <v>1</v>
      </c>
      <c r="T95" s="5">
        <v>0.82</v>
      </c>
      <c r="U95" s="5" t="s">
        <v>1</v>
      </c>
    </row>
    <row r="96" spans="1:21" x14ac:dyDescent="0.3">
      <c r="A96" t="s">
        <v>88</v>
      </c>
      <c r="B96" s="5">
        <v>0.89</v>
      </c>
      <c r="C96" s="5" t="s">
        <v>1</v>
      </c>
      <c r="D96" s="5">
        <v>0.54</v>
      </c>
      <c r="E96" s="5" t="s">
        <v>1</v>
      </c>
      <c r="F96">
        <v>0.5</v>
      </c>
      <c r="G96" t="s">
        <v>1</v>
      </c>
      <c r="H96">
        <v>0.5</v>
      </c>
      <c r="I96" t="s">
        <v>1</v>
      </c>
      <c r="J96">
        <v>0.51</v>
      </c>
      <c r="K96" t="s">
        <v>1</v>
      </c>
      <c r="L96">
        <v>0.61</v>
      </c>
      <c r="M96" t="s">
        <v>1</v>
      </c>
      <c r="N96">
        <v>0.68</v>
      </c>
      <c r="O96" t="s">
        <v>1</v>
      </c>
      <c r="P96" s="5">
        <v>0.8</v>
      </c>
      <c r="Q96" s="5" t="s">
        <v>1</v>
      </c>
      <c r="R96" s="5">
        <v>0.5</v>
      </c>
      <c r="S96" s="5" t="s">
        <v>1</v>
      </c>
      <c r="T96" s="5">
        <v>0.84</v>
      </c>
      <c r="U96" s="5" t="s">
        <v>1</v>
      </c>
    </row>
    <row r="97" spans="1:21" x14ac:dyDescent="0.3">
      <c r="A97" t="s">
        <v>95</v>
      </c>
      <c r="B97" s="5">
        <v>55.9</v>
      </c>
      <c r="C97" s="5" t="s">
        <v>184</v>
      </c>
      <c r="D97" s="5">
        <v>60.5</v>
      </c>
      <c r="E97" s="5" t="s">
        <v>184</v>
      </c>
      <c r="F97">
        <v>25.7</v>
      </c>
      <c r="G97" t="s">
        <v>184</v>
      </c>
      <c r="H97">
        <v>28.3</v>
      </c>
      <c r="I97" t="s">
        <v>184</v>
      </c>
      <c r="J97">
        <v>15.3</v>
      </c>
      <c r="K97" t="s">
        <v>2</v>
      </c>
      <c r="L97">
        <v>17.8</v>
      </c>
      <c r="M97" t="s">
        <v>2</v>
      </c>
      <c r="N97">
        <v>39.4</v>
      </c>
      <c r="O97" t="s">
        <v>184</v>
      </c>
      <c r="P97" s="5">
        <v>7.41</v>
      </c>
      <c r="Q97" s="5" t="s">
        <v>1</v>
      </c>
      <c r="R97" s="5">
        <v>5.94</v>
      </c>
      <c r="S97" s="5" t="s">
        <v>1</v>
      </c>
      <c r="T97" s="5">
        <v>10.4</v>
      </c>
      <c r="U97" s="5" t="s">
        <v>1</v>
      </c>
    </row>
    <row r="98" spans="1:21" x14ac:dyDescent="0.3">
      <c r="A98" t="s">
        <v>98</v>
      </c>
      <c r="B98" s="5">
        <v>0.89</v>
      </c>
      <c r="C98" s="5" t="s">
        <v>1</v>
      </c>
      <c r="D98" s="5">
        <v>0.54</v>
      </c>
      <c r="E98" s="5" t="s">
        <v>1</v>
      </c>
      <c r="F98">
        <v>0.5</v>
      </c>
      <c r="G98" t="s">
        <v>1</v>
      </c>
      <c r="H98">
        <v>0.5</v>
      </c>
      <c r="I98" t="s">
        <v>1</v>
      </c>
      <c r="J98">
        <v>0.52</v>
      </c>
      <c r="K98" t="s">
        <v>1</v>
      </c>
      <c r="L98">
        <v>0.62</v>
      </c>
      <c r="M98" t="s">
        <v>1</v>
      </c>
      <c r="N98">
        <v>0.69</v>
      </c>
      <c r="O98" t="s">
        <v>1</v>
      </c>
      <c r="P98" s="5">
        <v>0.87</v>
      </c>
      <c r="Q98" s="5" t="s">
        <v>1</v>
      </c>
      <c r="R98" s="5">
        <v>0.5</v>
      </c>
      <c r="S98" s="5" t="s">
        <v>1</v>
      </c>
      <c r="T98" s="5">
        <v>0.91</v>
      </c>
      <c r="U98" s="5" t="s">
        <v>1</v>
      </c>
    </row>
    <row r="99" spans="1:21" x14ac:dyDescent="0.3">
      <c r="A99" t="s">
        <v>94</v>
      </c>
      <c r="B99" s="5">
        <v>1.2</v>
      </c>
      <c r="C99" s="5" t="s">
        <v>2</v>
      </c>
      <c r="D99" s="5">
        <v>1.38</v>
      </c>
      <c r="E99" s="5" t="s">
        <v>2</v>
      </c>
      <c r="F99">
        <v>1.1000000000000001</v>
      </c>
      <c r="G99" t="s">
        <v>2</v>
      </c>
      <c r="H99">
        <v>0.5</v>
      </c>
      <c r="I99" t="s">
        <v>1</v>
      </c>
      <c r="J99">
        <v>0.51</v>
      </c>
      <c r="K99" t="s">
        <v>1</v>
      </c>
      <c r="L99">
        <v>0.57999999999999996</v>
      </c>
      <c r="M99" t="s">
        <v>1</v>
      </c>
      <c r="N99">
        <v>1.3</v>
      </c>
      <c r="O99" t="s">
        <v>2</v>
      </c>
      <c r="P99" s="5">
        <v>0.71</v>
      </c>
      <c r="Q99" s="5" t="s">
        <v>1</v>
      </c>
      <c r="R99" s="5">
        <v>0.5</v>
      </c>
      <c r="S99" s="5" t="s">
        <v>1</v>
      </c>
      <c r="T99" s="5">
        <v>0.77</v>
      </c>
      <c r="U99" s="5" t="s">
        <v>1</v>
      </c>
    </row>
    <row r="100" spans="1:21" x14ac:dyDescent="0.3">
      <c r="A100" t="s">
        <v>87</v>
      </c>
      <c r="B100" s="5">
        <v>23.3</v>
      </c>
      <c r="C100" s="5" t="s">
        <v>2</v>
      </c>
      <c r="D100" s="5">
        <v>25.3</v>
      </c>
      <c r="E100" s="5" t="s">
        <v>184</v>
      </c>
      <c r="F100">
        <v>9.4</v>
      </c>
      <c r="G100" t="s">
        <v>2</v>
      </c>
      <c r="H100">
        <v>9.15</v>
      </c>
      <c r="I100" t="s">
        <v>2</v>
      </c>
      <c r="J100">
        <v>6.41</v>
      </c>
      <c r="K100" t="s">
        <v>2</v>
      </c>
      <c r="L100">
        <v>6.6</v>
      </c>
      <c r="M100" t="s">
        <v>186</v>
      </c>
      <c r="N100">
        <v>14.2</v>
      </c>
      <c r="O100" t="s">
        <v>2</v>
      </c>
      <c r="P100" s="5">
        <v>2.78</v>
      </c>
      <c r="Q100" s="5" t="s">
        <v>1</v>
      </c>
      <c r="R100" s="5">
        <v>2</v>
      </c>
      <c r="S100" s="5" t="s">
        <v>185</v>
      </c>
      <c r="T100" s="5">
        <v>3.4</v>
      </c>
      <c r="U100" s="5" t="s">
        <v>185</v>
      </c>
    </row>
    <row r="101" spans="1:21" x14ac:dyDescent="0.3">
      <c r="A101" t="s">
        <v>101</v>
      </c>
      <c r="B101" s="5">
        <v>0.83</v>
      </c>
      <c r="C101" s="5" t="s">
        <v>1</v>
      </c>
      <c r="D101" s="5">
        <v>0.51</v>
      </c>
      <c r="E101" s="5" t="s">
        <v>1</v>
      </c>
      <c r="F101">
        <v>0.5</v>
      </c>
      <c r="G101" t="s">
        <v>1</v>
      </c>
      <c r="H101">
        <v>0.5</v>
      </c>
      <c r="I101" t="s">
        <v>1</v>
      </c>
      <c r="J101">
        <v>0.5</v>
      </c>
      <c r="K101" t="s">
        <v>1</v>
      </c>
      <c r="L101">
        <v>0.56999999999999995</v>
      </c>
      <c r="M101" t="s">
        <v>1</v>
      </c>
      <c r="N101">
        <v>0.64</v>
      </c>
      <c r="O101" t="s">
        <v>1</v>
      </c>
      <c r="P101" s="5">
        <v>0.74</v>
      </c>
      <c r="Q101" s="5" t="s">
        <v>1</v>
      </c>
      <c r="R101" s="5">
        <v>0.5</v>
      </c>
      <c r="S101" s="5" t="s">
        <v>1</v>
      </c>
      <c r="T101" s="5">
        <v>0.77</v>
      </c>
      <c r="U101" s="5" t="s">
        <v>1</v>
      </c>
    </row>
    <row r="102" spans="1:21" x14ac:dyDescent="0.3">
      <c r="A102" t="s">
        <v>100</v>
      </c>
      <c r="B102" s="5">
        <v>0.9</v>
      </c>
      <c r="C102" s="5" t="s">
        <v>1</v>
      </c>
      <c r="D102" s="5">
        <v>0.59</v>
      </c>
      <c r="E102" s="5" t="s">
        <v>1</v>
      </c>
      <c r="F102">
        <v>0.5</v>
      </c>
      <c r="G102" t="s">
        <v>1</v>
      </c>
      <c r="H102">
        <v>0.5</v>
      </c>
      <c r="I102" t="s">
        <v>1</v>
      </c>
      <c r="J102">
        <v>0.53</v>
      </c>
      <c r="K102" t="s">
        <v>1</v>
      </c>
      <c r="L102">
        <v>0.65</v>
      </c>
      <c r="M102" t="s">
        <v>1</v>
      </c>
      <c r="N102">
        <v>0.71</v>
      </c>
      <c r="O102" t="s">
        <v>1</v>
      </c>
      <c r="P102" s="5">
        <v>0.65</v>
      </c>
      <c r="Q102" s="5" t="s">
        <v>1</v>
      </c>
      <c r="R102" s="5">
        <v>0.5</v>
      </c>
      <c r="S102" s="5" t="s">
        <v>1</v>
      </c>
      <c r="T102" s="5">
        <v>0.74</v>
      </c>
      <c r="U102" s="5" t="s">
        <v>1</v>
      </c>
    </row>
    <row r="103" spans="1:21" x14ac:dyDescent="0.3">
      <c r="A103" t="s">
        <v>123</v>
      </c>
      <c r="B103" s="5">
        <v>0.16</v>
      </c>
      <c r="C103" s="5" t="s">
        <v>1</v>
      </c>
      <c r="D103" s="5">
        <v>0.25</v>
      </c>
      <c r="E103" s="5" t="s">
        <v>185</v>
      </c>
      <c r="F103">
        <v>0.5</v>
      </c>
      <c r="G103" t="s">
        <v>1</v>
      </c>
      <c r="H103">
        <v>0.68</v>
      </c>
      <c r="I103" t="s">
        <v>1</v>
      </c>
      <c r="J103">
        <v>0.5</v>
      </c>
      <c r="K103" t="s">
        <v>1</v>
      </c>
      <c r="L103">
        <v>0.69</v>
      </c>
      <c r="M103" t="s">
        <v>1</v>
      </c>
      <c r="N103">
        <v>0.56999999999999995</v>
      </c>
      <c r="O103" t="s">
        <v>1</v>
      </c>
      <c r="P103" s="5">
        <v>0.59</v>
      </c>
      <c r="Q103" s="5" t="s">
        <v>1</v>
      </c>
      <c r="R103" s="5">
        <v>0.5</v>
      </c>
      <c r="S103" s="5" t="s">
        <v>1</v>
      </c>
      <c r="T103" s="5">
        <v>0.62</v>
      </c>
      <c r="U103" s="5" t="s">
        <v>1</v>
      </c>
    </row>
    <row r="104" spans="1:21" x14ac:dyDescent="0.3">
      <c r="A104" t="s">
        <v>121</v>
      </c>
      <c r="B104" s="5">
        <v>0.19</v>
      </c>
      <c r="C104" s="5" t="s">
        <v>1</v>
      </c>
      <c r="D104" s="5">
        <v>0.22</v>
      </c>
      <c r="E104" s="5" t="s">
        <v>1</v>
      </c>
      <c r="F104">
        <v>0.53</v>
      </c>
      <c r="G104" t="s">
        <v>1</v>
      </c>
      <c r="H104">
        <v>0.79</v>
      </c>
      <c r="I104" t="s">
        <v>1</v>
      </c>
      <c r="J104">
        <v>0.5</v>
      </c>
      <c r="K104" t="s">
        <v>1</v>
      </c>
      <c r="L104">
        <v>0.77</v>
      </c>
      <c r="M104" t="s">
        <v>1</v>
      </c>
      <c r="N104">
        <v>0.65</v>
      </c>
      <c r="O104" t="s">
        <v>1</v>
      </c>
      <c r="P104" s="5">
        <v>0.5</v>
      </c>
      <c r="Q104" s="5" t="s">
        <v>1</v>
      </c>
      <c r="R104" s="5">
        <v>0.5</v>
      </c>
      <c r="S104" s="5" t="s">
        <v>1</v>
      </c>
      <c r="T104" s="5">
        <v>0.5</v>
      </c>
      <c r="U104" s="5" t="s">
        <v>1</v>
      </c>
    </row>
    <row r="105" spans="1:21" x14ac:dyDescent="0.3">
      <c r="A105" t="s">
        <v>120</v>
      </c>
      <c r="B105" s="5">
        <v>0.18</v>
      </c>
      <c r="C105" s="5" t="s">
        <v>1</v>
      </c>
      <c r="D105" s="5">
        <v>0.21</v>
      </c>
      <c r="E105" s="5" t="s">
        <v>1</v>
      </c>
      <c r="F105">
        <v>0.5</v>
      </c>
      <c r="G105" t="s">
        <v>1</v>
      </c>
      <c r="H105">
        <v>0.69</v>
      </c>
      <c r="I105" t="s">
        <v>1</v>
      </c>
      <c r="J105">
        <v>0.5</v>
      </c>
      <c r="K105" t="s">
        <v>1</v>
      </c>
      <c r="L105">
        <v>0.68</v>
      </c>
      <c r="M105" t="s">
        <v>1</v>
      </c>
      <c r="N105">
        <v>0.56999999999999995</v>
      </c>
      <c r="O105" t="s">
        <v>1</v>
      </c>
      <c r="P105" s="5">
        <v>0.5</v>
      </c>
      <c r="Q105" s="5" t="s">
        <v>1</v>
      </c>
      <c r="R105" s="5">
        <v>0.5</v>
      </c>
      <c r="S105" s="5" t="s">
        <v>1</v>
      </c>
      <c r="T105" s="5">
        <v>0.5</v>
      </c>
      <c r="U105" s="5" t="s">
        <v>1</v>
      </c>
    </row>
    <row r="106" spans="1:21" x14ac:dyDescent="0.3">
      <c r="A106" t="s">
        <v>110</v>
      </c>
      <c r="B106" s="5">
        <v>10.3</v>
      </c>
      <c r="C106" s="5" t="s">
        <v>2</v>
      </c>
      <c r="D106" s="5">
        <v>10.5</v>
      </c>
      <c r="E106" s="5" t="s">
        <v>2</v>
      </c>
      <c r="F106">
        <v>1.2</v>
      </c>
      <c r="G106" t="s">
        <v>186</v>
      </c>
      <c r="H106">
        <v>2</v>
      </c>
      <c r="I106" t="s">
        <v>186</v>
      </c>
      <c r="J106">
        <v>1.1000000000000001</v>
      </c>
      <c r="K106" t="s">
        <v>186</v>
      </c>
      <c r="L106">
        <v>1.5</v>
      </c>
      <c r="M106" t="s">
        <v>186</v>
      </c>
      <c r="N106">
        <v>3.3</v>
      </c>
      <c r="O106" t="s">
        <v>186</v>
      </c>
      <c r="P106" s="5">
        <v>0.5</v>
      </c>
      <c r="Q106" s="5" t="s">
        <v>1</v>
      </c>
      <c r="R106" s="5">
        <v>0.76900000000000002</v>
      </c>
      <c r="S106" s="5" t="s">
        <v>2</v>
      </c>
      <c r="T106" s="5">
        <v>1.4</v>
      </c>
      <c r="U106" s="5" t="s">
        <v>186</v>
      </c>
    </row>
    <row r="107" spans="1:21" x14ac:dyDescent="0.3">
      <c r="A107" t="s">
        <v>116</v>
      </c>
      <c r="B107" s="5">
        <v>0.2</v>
      </c>
      <c r="C107" s="5" t="s">
        <v>1</v>
      </c>
      <c r="D107" s="5">
        <v>0.23</v>
      </c>
      <c r="E107" s="5" t="s">
        <v>1</v>
      </c>
      <c r="F107">
        <v>0.52</v>
      </c>
      <c r="G107" t="s">
        <v>1</v>
      </c>
      <c r="H107">
        <v>0.79</v>
      </c>
      <c r="I107" t="s">
        <v>1</v>
      </c>
      <c r="J107">
        <v>0.5</v>
      </c>
      <c r="K107" t="s">
        <v>1</v>
      </c>
      <c r="L107">
        <v>0.77</v>
      </c>
      <c r="M107" t="s">
        <v>1</v>
      </c>
      <c r="N107">
        <v>0.65</v>
      </c>
      <c r="O107" t="s">
        <v>1</v>
      </c>
      <c r="P107" s="5">
        <v>0.5</v>
      </c>
      <c r="Q107" s="5" t="s">
        <v>1</v>
      </c>
      <c r="R107" s="5">
        <v>0.5</v>
      </c>
      <c r="S107" s="5" t="s">
        <v>1</v>
      </c>
      <c r="T107" s="5">
        <v>0.51</v>
      </c>
      <c r="U107" s="5" t="s">
        <v>1</v>
      </c>
    </row>
    <row r="108" spans="1:21" x14ac:dyDescent="0.3">
      <c r="A108" t="s">
        <v>119</v>
      </c>
      <c r="B108" s="5">
        <v>0.24</v>
      </c>
      <c r="C108" s="5" t="s">
        <v>1</v>
      </c>
      <c r="D108" s="5">
        <v>0.28000000000000003</v>
      </c>
      <c r="E108" s="5" t="s">
        <v>1</v>
      </c>
      <c r="F108">
        <v>0.69</v>
      </c>
      <c r="G108" t="s">
        <v>1</v>
      </c>
      <c r="H108">
        <v>1</v>
      </c>
      <c r="I108" t="s">
        <v>1</v>
      </c>
      <c r="J108">
        <v>0.57999999999999996</v>
      </c>
      <c r="K108" t="s">
        <v>1</v>
      </c>
      <c r="L108">
        <v>1</v>
      </c>
      <c r="M108" t="s">
        <v>1</v>
      </c>
      <c r="N108">
        <v>0.85</v>
      </c>
      <c r="O108" t="s">
        <v>1</v>
      </c>
      <c r="P108" s="5">
        <v>0.55000000000000004</v>
      </c>
      <c r="Q108" s="5" t="s">
        <v>1</v>
      </c>
      <c r="R108" s="5">
        <v>0.5</v>
      </c>
      <c r="S108" s="5" t="s">
        <v>1</v>
      </c>
      <c r="T108" s="5">
        <v>0.62</v>
      </c>
      <c r="U108" s="5" t="s">
        <v>1</v>
      </c>
    </row>
    <row r="109" spans="1:21" x14ac:dyDescent="0.3">
      <c r="A109" t="s">
        <v>109</v>
      </c>
      <c r="B109" s="5">
        <v>33.700000000000003</v>
      </c>
      <c r="C109" s="5"/>
      <c r="D109" s="5">
        <v>36.299999999999997</v>
      </c>
      <c r="E109" s="5"/>
      <c r="F109">
        <v>3.5</v>
      </c>
      <c r="G109" t="s">
        <v>186</v>
      </c>
      <c r="H109">
        <v>4.9000000000000004</v>
      </c>
      <c r="I109" t="s">
        <v>186</v>
      </c>
      <c r="J109">
        <v>3.6</v>
      </c>
      <c r="K109" t="s">
        <v>186</v>
      </c>
      <c r="L109">
        <v>4.87</v>
      </c>
      <c r="M109" t="s">
        <v>2</v>
      </c>
      <c r="N109">
        <v>11.6</v>
      </c>
      <c r="O109" t="s">
        <v>2</v>
      </c>
      <c r="P109" s="5">
        <v>1.3</v>
      </c>
      <c r="Q109" s="5" t="s">
        <v>186</v>
      </c>
      <c r="R109" s="5">
        <v>2.27</v>
      </c>
      <c r="S109" s="5" t="s">
        <v>2</v>
      </c>
      <c r="T109" s="5">
        <v>4.5</v>
      </c>
      <c r="U109" s="5" t="s">
        <v>186</v>
      </c>
    </row>
    <row r="110" spans="1:21" x14ac:dyDescent="0.3">
      <c r="A110" t="s">
        <v>115</v>
      </c>
      <c r="B110" s="5">
        <v>3.4</v>
      </c>
      <c r="C110" s="5" t="s">
        <v>186</v>
      </c>
      <c r="D110" s="5">
        <v>4.3600000000000003</v>
      </c>
      <c r="E110" s="5" t="s">
        <v>2</v>
      </c>
      <c r="F110">
        <v>0.69</v>
      </c>
      <c r="G110" t="s">
        <v>1</v>
      </c>
      <c r="H110">
        <v>1</v>
      </c>
      <c r="I110" t="s">
        <v>1</v>
      </c>
      <c r="J110">
        <v>0.57999999999999996</v>
      </c>
      <c r="K110" t="s">
        <v>1</v>
      </c>
      <c r="L110">
        <v>1</v>
      </c>
      <c r="M110" t="s">
        <v>1</v>
      </c>
      <c r="N110">
        <v>0.86</v>
      </c>
      <c r="O110" t="s">
        <v>1</v>
      </c>
      <c r="P110" s="5">
        <v>0.54</v>
      </c>
      <c r="Q110" s="5" t="s">
        <v>1</v>
      </c>
      <c r="R110" s="5">
        <v>0.5</v>
      </c>
      <c r="S110" s="5" t="s">
        <v>1</v>
      </c>
      <c r="T110" s="5">
        <v>1.2</v>
      </c>
      <c r="U110" s="5" t="s">
        <v>2</v>
      </c>
    </row>
    <row r="111" spans="1:21" x14ac:dyDescent="0.3">
      <c r="A111" t="s">
        <v>118</v>
      </c>
      <c r="B111" s="5">
        <v>53.5</v>
      </c>
      <c r="C111" s="5" t="s">
        <v>184</v>
      </c>
      <c r="D111" s="5">
        <v>59.1</v>
      </c>
      <c r="E111" s="5" t="s">
        <v>184</v>
      </c>
      <c r="F111">
        <v>9.1</v>
      </c>
      <c r="G111" t="s">
        <v>186</v>
      </c>
      <c r="H111">
        <v>9.9600000000000009</v>
      </c>
      <c r="I111" t="s">
        <v>2</v>
      </c>
      <c r="J111">
        <v>8.09</v>
      </c>
      <c r="K111" t="s">
        <v>2</v>
      </c>
      <c r="L111">
        <v>9.08</v>
      </c>
      <c r="M111" t="s">
        <v>2</v>
      </c>
      <c r="N111">
        <v>20.8</v>
      </c>
      <c r="O111" t="s">
        <v>2</v>
      </c>
      <c r="P111" s="5">
        <v>6.44</v>
      </c>
      <c r="Q111" s="5" t="s">
        <v>1</v>
      </c>
      <c r="R111" s="5">
        <v>5.62</v>
      </c>
      <c r="S111" s="5" t="s">
        <v>1</v>
      </c>
      <c r="T111" s="5">
        <v>12.4</v>
      </c>
      <c r="U111" s="5" t="s">
        <v>1</v>
      </c>
    </row>
    <row r="112" spans="1:21" x14ac:dyDescent="0.3">
      <c r="A112" t="s">
        <v>108</v>
      </c>
      <c r="B112" s="5">
        <v>3</v>
      </c>
      <c r="C112" s="5" t="s">
        <v>186</v>
      </c>
      <c r="D112" s="5">
        <v>3.02</v>
      </c>
      <c r="E112" s="5" t="s">
        <v>2</v>
      </c>
      <c r="F112">
        <v>0.5</v>
      </c>
      <c r="G112" t="s">
        <v>1</v>
      </c>
      <c r="H112">
        <v>0.94</v>
      </c>
      <c r="I112" t="s">
        <v>186</v>
      </c>
      <c r="J112">
        <v>0.5</v>
      </c>
      <c r="K112" t="s">
        <v>1</v>
      </c>
      <c r="L112">
        <v>0.61</v>
      </c>
      <c r="M112" t="s">
        <v>1</v>
      </c>
      <c r="N112">
        <v>0.99</v>
      </c>
      <c r="O112" t="s">
        <v>186</v>
      </c>
      <c r="P112" s="5">
        <v>0.62</v>
      </c>
      <c r="Q112" s="5" t="s">
        <v>1</v>
      </c>
      <c r="R112" s="5">
        <v>0.5</v>
      </c>
      <c r="S112" s="5" t="s">
        <v>1</v>
      </c>
      <c r="T112" s="5">
        <v>1</v>
      </c>
      <c r="U112" s="5" t="s">
        <v>1</v>
      </c>
    </row>
    <row r="113" spans="1:21" x14ac:dyDescent="0.3">
      <c r="A113" t="s">
        <v>112</v>
      </c>
      <c r="B113" s="5">
        <v>1.54</v>
      </c>
      <c r="C113" s="5" t="s">
        <v>2</v>
      </c>
      <c r="D113" s="5">
        <v>1.5</v>
      </c>
      <c r="E113" s="5" t="s">
        <v>2</v>
      </c>
      <c r="F113">
        <v>0.5</v>
      </c>
      <c r="G113" t="s">
        <v>1</v>
      </c>
      <c r="H113">
        <v>0.54</v>
      </c>
      <c r="I113" t="s">
        <v>1</v>
      </c>
      <c r="J113">
        <v>0.5</v>
      </c>
      <c r="K113" t="s">
        <v>1</v>
      </c>
      <c r="L113">
        <v>0.54</v>
      </c>
      <c r="M113" t="s">
        <v>1</v>
      </c>
      <c r="N113">
        <v>0.56999999999999995</v>
      </c>
      <c r="O113" t="s">
        <v>1</v>
      </c>
      <c r="P113" s="5">
        <v>0.56999999999999995</v>
      </c>
      <c r="Q113" s="5" t="s">
        <v>1</v>
      </c>
      <c r="R113" s="5">
        <v>0.5</v>
      </c>
      <c r="S113" s="5" t="s">
        <v>1</v>
      </c>
      <c r="T113" s="5">
        <v>0.95</v>
      </c>
      <c r="U113" s="5" t="s">
        <v>1</v>
      </c>
    </row>
    <row r="114" spans="1:21" x14ac:dyDescent="0.3">
      <c r="A114" t="s">
        <v>105</v>
      </c>
      <c r="B114" s="5">
        <v>0.44</v>
      </c>
      <c r="C114" s="5" t="s">
        <v>1</v>
      </c>
      <c r="D114" s="5">
        <v>0.55200000000000005</v>
      </c>
      <c r="E114" s="5" t="s">
        <v>2</v>
      </c>
      <c r="F114">
        <v>0.5</v>
      </c>
      <c r="G114" t="s">
        <v>1</v>
      </c>
      <c r="H114">
        <v>0.6</v>
      </c>
      <c r="I114" t="s">
        <v>1</v>
      </c>
      <c r="J114">
        <v>0.5</v>
      </c>
      <c r="K114" t="s">
        <v>1</v>
      </c>
      <c r="L114">
        <v>0.61</v>
      </c>
      <c r="M114" t="s">
        <v>1</v>
      </c>
      <c r="N114">
        <v>0.64</v>
      </c>
      <c r="O114" t="s">
        <v>1</v>
      </c>
      <c r="P114" s="5">
        <v>0.56000000000000005</v>
      </c>
      <c r="Q114" s="5" t="s">
        <v>1</v>
      </c>
      <c r="R114" s="5">
        <v>0.5</v>
      </c>
      <c r="S114" s="5" t="s">
        <v>1</v>
      </c>
      <c r="T114" s="5">
        <v>0.94</v>
      </c>
      <c r="U114" s="5" t="s">
        <v>1</v>
      </c>
    </row>
    <row r="115" spans="1:21" x14ac:dyDescent="0.3">
      <c r="A115" t="s">
        <v>114</v>
      </c>
      <c r="B115" s="5">
        <v>0.43</v>
      </c>
      <c r="C115" s="5" t="s">
        <v>1</v>
      </c>
      <c r="D115" s="5">
        <v>0.36</v>
      </c>
      <c r="E115" s="5" t="s">
        <v>1</v>
      </c>
      <c r="F115">
        <v>0.51</v>
      </c>
      <c r="G115" t="s">
        <v>1</v>
      </c>
      <c r="H115">
        <v>0.63</v>
      </c>
      <c r="I115" t="s">
        <v>1</v>
      </c>
      <c r="J115">
        <v>0.5</v>
      </c>
      <c r="K115" t="s">
        <v>1</v>
      </c>
      <c r="L115">
        <v>0.64</v>
      </c>
      <c r="M115" t="s">
        <v>1</v>
      </c>
      <c r="N115">
        <v>0.66</v>
      </c>
      <c r="O115" t="s">
        <v>1</v>
      </c>
      <c r="P115" s="5">
        <v>0.61</v>
      </c>
      <c r="Q115" s="5" t="s">
        <v>1</v>
      </c>
      <c r="R115" s="5">
        <v>0.5</v>
      </c>
      <c r="S115" s="5" t="s">
        <v>1</v>
      </c>
      <c r="T115" s="5">
        <v>1</v>
      </c>
      <c r="U115" s="5" t="s">
        <v>1</v>
      </c>
    </row>
    <row r="116" spans="1:21" x14ac:dyDescent="0.3">
      <c r="A116" t="s">
        <v>106</v>
      </c>
      <c r="B116" s="5">
        <v>18.5</v>
      </c>
      <c r="C116" s="5" t="s">
        <v>2</v>
      </c>
      <c r="D116" s="5">
        <v>21.2</v>
      </c>
      <c r="E116" s="5" t="s">
        <v>2</v>
      </c>
      <c r="F116">
        <v>3.3</v>
      </c>
      <c r="G116" t="s">
        <v>186</v>
      </c>
      <c r="H116">
        <v>3.3</v>
      </c>
      <c r="I116" t="s">
        <v>186</v>
      </c>
      <c r="J116">
        <v>3.2</v>
      </c>
      <c r="K116" t="s">
        <v>186</v>
      </c>
      <c r="L116">
        <v>3.4</v>
      </c>
      <c r="M116" t="s">
        <v>186</v>
      </c>
      <c r="N116">
        <v>10.3</v>
      </c>
      <c r="O116" t="s">
        <v>2</v>
      </c>
      <c r="P116" s="5">
        <v>2.44</v>
      </c>
      <c r="Q116" s="5" t="s">
        <v>2</v>
      </c>
      <c r="R116" s="5">
        <v>1.1000000000000001</v>
      </c>
      <c r="S116" s="5" t="s">
        <v>186</v>
      </c>
      <c r="T116" s="5">
        <v>4.0999999999999996</v>
      </c>
      <c r="U116" s="5" t="s">
        <v>186</v>
      </c>
    </row>
    <row r="117" spans="1:21" x14ac:dyDescent="0.3">
      <c r="A117" t="s">
        <v>107</v>
      </c>
      <c r="B117" s="5">
        <v>1.1000000000000001</v>
      </c>
      <c r="C117" s="5" t="s">
        <v>186</v>
      </c>
      <c r="D117" s="5">
        <v>0.35</v>
      </c>
      <c r="E117" s="5" t="s">
        <v>1</v>
      </c>
      <c r="F117">
        <v>0.5</v>
      </c>
      <c r="G117" t="s">
        <v>1</v>
      </c>
      <c r="H117">
        <v>0.59</v>
      </c>
      <c r="I117" t="s">
        <v>1</v>
      </c>
      <c r="J117">
        <v>0.5</v>
      </c>
      <c r="K117" t="s">
        <v>1</v>
      </c>
      <c r="L117">
        <v>0.6</v>
      </c>
      <c r="M117" t="s">
        <v>1</v>
      </c>
      <c r="N117">
        <v>0.85</v>
      </c>
      <c r="O117" t="s">
        <v>186</v>
      </c>
      <c r="P117" s="5">
        <v>0.56000000000000005</v>
      </c>
      <c r="Q117" s="5" t="s">
        <v>1</v>
      </c>
      <c r="R117" s="5">
        <v>0.5</v>
      </c>
      <c r="S117" s="5" t="s">
        <v>1</v>
      </c>
      <c r="T117" s="5">
        <v>0.94</v>
      </c>
      <c r="U117" s="5" t="s">
        <v>1</v>
      </c>
    </row>
    <row r="118" spans="1:21" x14ac:dyDescent="0.3">
      <c r="A118" t="s">
        <v>130</v>
      </c>
      <c r="B118" s="5">
        <v>0.34</v>
      </c>
      <c r="C118" s="5" t="s">
        <v>1</v>
      </c>
      <c r="D118" s="5">
        <v>0.28999999999999998</v>
      </c>
      <c r="E118" s="5" t="s">
        <v>1</v>
      </c>
      <c r="F118">
        <v>0.5</v>
      </c>
      <c r="G118" t="s">
        <v>1</v>
      </c>
      <c r="H118">
        <v>0.5</v>
      </c>
      <c r="I118" t="s">
        <v>1</v>
      </c>
      <c r="J118">
        <v>0.5</v>
      </c>
      <c r="K118" t="s">
        <v>1</v>
      </c>
      <c r="L118">
        <v>0.5</v>
      </c>
      <c r="M118" t="s">
        <v>1</v>
      </c>
      <c r="N118">
        <v>0.5</v>
      </c>
      <c r="O118" t="s">
        <v>1</v>
      </c>
      <c r="P118" s="5">
        <v>0.5</v>
      </c>
      <c r="Q118" s="5" t="s">
        <v>1</v>
      </c>
      <c r="R118" s="5">
        <v>0.5</v>
      </c>
      <c r="S118" s="5" t="s">
        <v>1</v>
      </c>
      <c r="T118" s="5">
        <v>0.78</v>
      </c>
      <c r="U118" s="5" t="s">
        <v>1</v>
      </c>
    </row>
    <row r="119" spans="1:21" x14ac:dyDescent="0.3">
      <c r="A119" t="s">
        <v>117</v>
      </c>
      <c r="B119" s="5">
        <v>11.8</v>
      </c>
      <c r="C119" s="5" t="s">
        <v>2</v>
      </c>
      <c r="D119" s="5">
        <v>12.4</v>
      </c>
      <c r="E119" s="5" t="s">
        <v>2</v>
      </c>
      <c r="F119">
        <v>2.5</v>
      </c>
      <c r="G119" t="s">
        <v>186</v>
      </c>
      <c r="H119">
        <v>2.8</v>
      </c>
      <c r="I119" t="s">
        <v>186</v>
      </c>
      <c r="J119">
        <v>1.6</v>
      </c>
      <c r="K119" t="s">
        <v>186</v>
      </c>
      <c r="L119">
        <v>2.64</v>
      </c>
      <c r="M119" t="s">
        <v>2</v>
      </c>
      <c r="N119">
        <v>4.7699999999999996</v>
      </c>
      <c r="O119" t="s">
        <v>2</v>
      </c>
      <c r="P119" s="5">
        <v>1.6</v>
      </c>
      <c r="Q119" s="5" t="s">
        <v>186</v>
      </c>
      <c r="R119" s="5">
        <v>1.52</v>
      </c>
      <c r="S119" s="5" t="s">
        <v>2</v>
      </c>
      <c r="T119" s="5">
        <v>2.8</v>
      </c>
      <c r="U119" s="5" t="s">
        <v>186</v>
      </c>
    </row>
    <row r="120" spans="1:21" x14ac:dyDescent="0.3">
      <c r="A120" t="s">
        <v>127</v>
      </c>
      <c r="B120" s="5">
        <v>0.31</v>
      </c>
      <c r="C120" s="5" t="s">
        <v>1</v>
      </c>
      <c r="D120" s="5">
        <v>0.26</v>
      </c>
      <c r="E120" s="5" t="s">
        <v>1</v>
      </c>
      <c r="F120">
        <v>0.5</v>
      </c>
      <c r="G120" t="s">
        <v>1</v>
      </c>
      <c r="H120">
        <v>0.5</v>
      </c>
      <c r="I120" t="s">
        <v>1</v>
      </c>
      <c r="J120">
        <v>0.5</v>
      </c>
      <c r="K120" t="s">
        <v>1</v>
      </c>
      <c r="L120">
        <v>0.5</v>
      </c>
      <c r="M120" t="s">
        <v>1</v>
      </c>
      <c r="N120">
        <v>0.5</v>
      </c>
      <c r="O120" t="s">
        <v>1</v>
      </c>
      <c r="P120" s="5">
        <v>0.5</v>
      </c>
      <c r="Q120" s="5" t="s">
        <v>1</v>
      </c>
      <c r="R120" s="5">
        <v>0.5</v>
      </c>
      <c r="S120" s="5" t="s">
        <v>1</v>
      </c>
      <c r="T120" s="5">
        <v>0.69</v>
      </c>
      <c r="U120" s="5" t="s">
        <v>1</v>
      </c>
    </row>
    <row r="121" spans="1:21" x14ac:dyDescent="0.3">
      <c r="A121" t="s">
        <v>122</v>
      </c>
      <c r="B121" s="5">
        <v>69.7</v>
      </c>
      <c r="C121" s="5" t="s">
        <v>184</v>
      </c>
      <c r="D121" s="5">
        <v>74.599999999999994</v>
      </c>
      <c r="E121" s="5" t="s">
        <v>184</v>
      </c>
      <c r="F121">
        <v>23.5</v>
      </c>
      <c r="G121" t="s">
        <v>2</v>
      </c>
      <c r="H121">
        <v>26.5</v>
      </c>
      <c r="I121" t="s">
        <v>184</v>
      </c>
      <c r="J121">
        <v>21.6</v>
      </c>
      <c r="K121" t="s">
        <v>2</v>
      </c>
      <c r="L121">
        <v>22.1</v>
      </c>
      <c r="M121" t="s">
        <v>2</v>
      </c>
      <c r="N121">
        <v>39.700000000000003</v>
      </c>
      <c r="O121" t="s">
        <v>184</v>
      </c>
      <c r="P121" s="5">
        <v>11</v>
      </c>
      <c r="Q121" s="5" t="s">
        <v>185</v>
      </c>
      <c r="R121" s="5">
        <v>9.36</v>
      </c>
      <c r="S121" s="5" t="s">
        <v>1</v>
      </c>
      <c r="T121" s="5">
        <v>18.2</v>
      </c>
      <c r="U121" s="5" t="s">
        <v>1</v>
      </c>
    </row>
    <row r="122" spans="1:21" x14ac:dyDescent="0.3">
      <c r="A122" t="s">
        <v>113</v>
      </c>
      <c r="B122" s="5">
        <v>14</v>
      </c>
      <c r="C122" s="5" t="s">
        <v>2</v>
      </c>
      <c r="D122" s="5">
        <v>14.4</v>
      </c>
      <c r="E122" s="5" t="s">
        <v>2</v>
      </c>
      <c r="F122">
        <v>3.8</v>
      </c>
      <c r="G122" t="s">
        <v>186</v>
      </c>
      <c r="H122">
        <v>4.8</v>
      </c>
      <c r="I122" t="s">
        <v>186</v>
      </c>
      <c r="J122">
        <v>4.54</v>
      </c>
      <c r="K122" t="s">
        <v>2</v>
      </c>
      <c r="L122">
        <v>4.26</v>
      </c>
      <c r="M122" t="s">
        <v>2</v>
      </c>
      <c r="N122">
        <v>9.26</v>
      </c>
      <c r="O122" t="s">
        <v>2</v>
      </c>
      <c r="P122" s="5">
        <v>1.8</v>
      </c>
      <c r="Q122" s="5" t="s">
        <v>186</v>
      </c>
      <c r="R122" s="5">
        <v>1.89</v>
      </c>
      <c r="S122" s="5" t="s">
        <v>2</v>
      </c>
      <c r="T122" s="5">
        <v>3.8</v>
      </c>
      <c r="U122" s="5" t="s">
        <v>186</v>
      </c>
    </row>
    <row r="123" spans="1:21" x14ac:dyDescent="0.3">
      <c r="A123" t="s">
        <v>104</v>
      </c>
      <c r="B123" s="5">
        <v>4.8</v>
      </c>
      <c r="C123" s="5" t="s">
        <v>186</v>
      </c>
      <c r="D123" s="5">
        <v>5.74</v>
      </c>
      <c r="E123" s="5" t="s">
        <v>2</v>
      </c>
      <c r="F123">
        <v>0.81</v>
      </c>
      <c r="G123" t="s">
        <v>186</v>
      </c>
      <c r="H123">
        <v>1.7</v>
      </c>
      <c r="I123" t="s">
        <v>186</v>
      </c>
      <c r="J123">
        <v>0.53</v>
      </c>
      <c r="K123" t="s">
        <v>186</v>
      </c>
      <c r="L123">
        <v>0.63</v>
      </c>
      <c r="M123" t="s">
        <v>1</v>
      </c>
      <c r="N123">
        <v>2.2999999999999998</v>
      </c>
      <c r="O123" t="s">
        <v>186</v>
      </c>
      <c r="P123" s="5">
        <v>0.59</v>
      </c>
      <c r="Q123" s="5" t="s">
        <v>1</v>
      </c>
      <c r="R123" s="5">
        <v>0.5</v>
      </c>
      <c r="S123" s="5" t="s">
        <v>1</v>
      </c>
      <c r="T123" s="5">
        <v>0.98</v>
      </c>
      <c r="U123" s="5" t="s">
        <v>1</v>
      </c>
    </row>
    <row r="124" spans="1:21" x14ac:dyDescent="0.3">
      <c r="A124" t="s">
        <v>111</v>
      </c>
      <c r="B124" s="5">
        <v>4.5199999999999996</v>
      </c>
      <c r="C124" s="5" t="s">
        <v>2</v>
      </c>
      <c r="D124" s="5">
        <v>4</v>
      </c>
      <c r="E124" s="5" t="s">
        <v>186</v>
      </c>
      <c r="F124">
        <v>1.3</v>
      </c>
      <c r="G124" t="s">
        <v>2</v>
      </c>
      <c r="H124">
        <v>1.46</v>
      </c>
      <c r="I124" t="s">
        <v>2</v>
      </c>
      <c r="J124">
        <v>0.87</v>
      </c>
      <c r="K124" t="s">
        <v>186</v>
      </c>
      <c r="L124">
        <v>1.28</v>
      </c>
      <c r="M124" t="s">
        <v>2</v>
      </c>
      <c r="N124">
        <v>0.91</v>
      </c>
      <c r="O124" t="s">
        <v>186</v>
      </c>
      <c r="P124" s="5">
        <v>0.56000000000000005</v>
      </c>
      <c r="Q124" s="5" t="s">
        <v>1</v>
      </c>
      <c r="R124" s="5">
        <v>0.5</v>
      </c>
      <c r="S124" s="5" t="s">
        <v>1</v>
      </c>
      <c r="T124" s="5">
        <v>0.93</v>
      </c>
      <c r="U124" s="5" t="s">
        <v>1</v>
      </c>
    </row>
    <row r="125" spans="1:21" x14ac:dyDescent="0.3">
      <c r="A125" t="s">
        <v>129</v>
      </c>
      <c r="B125" s="5">
        <v>6.46</v>
      </c>
      <c r="C125" s="5" t="s">
        <v>2</v>
      </c>
      <c r="D125" s="5">
        <v>5.9</v>
      </c>
      <c r="E125" s="5" t="s">
        <v>186</v>
      </c>
      <c r="F125">
        <v>0.55000000000000004</v>
      </c>
      <c r="G125" t="s">
        <v>186</v>
      </c>
      <c r="H125">
        <v>0.94499999999999995</v>
      </c>
      <c r="I125" t="s">
        <v>2</v>
      </c>
      <c r="J125">
        <v>0.99</v>
      </c>
      <c r="K125" t="s">
        <v>186</v>
      </c>
      <c r="L125">
        <v>0.92</v>
      </c>
      <c r="M125" t="s">
        <v>2</v>
      </c>
      <c r="N125">
        <v>2.1</v>
      </c>
      <c r="O125" t="s">
        <v>186</v>
      </c>
      <c r="P125" s="5">
        <v>0.5</v>
      </c>
      <c r="Q125" s="5" t="s">
        <v>1</v>
      </c>
      <c r="R125" s="5">
        <v>0.56000000000000005</v>
      </c>
      <c r="S125" s="5" t="s">
        <v>186</v>
      </c>
      <c r="T125" s="5">
        <v>0.89</v>
      </c>
      <c r="U125" s="5" t="s">
        <v>186</v>
      </c>
    </row>
    <row r="126" spans="1:21" x14ac:dyDescent="0.3">
      <c r="A126" t="s">
        <v>103</v>
      </c>
      <c r="B126" s="5">
        <v>90.8</v>
      </c>
      <c r="C126" s="5" t="s">
        <v>184</v>
      </c>
      <c r="D126" s="5">
        <v>98.4</v>
      </c>
      <c r="E126" s="5" t="s">
        <v>184</v>
      </c>
      <c r="F126">
        <v>19.899999999999999</v>
      </c>
      <c r="G126" t="s">
        <v>2</v>
      </c>
      <c r="H126">
        <v>21.9</v>
      </c>
      <c r="I126" t="s">
        <v>2</v>
      </c>
      <c r="J126">
        <v>20.8</v>
      </c>
      <c r="K126" t="s">
        <v>2</v>
      </c>
      <c r="L126">
        <v>20.8</v>
      </c>
      <c r="M126" t="s">
        <v>2</v>
      </c>
      <c r="N126">
        <v>47.4</v>
      </c>
      <c r="O126" t="s">
        <v>184</v>
      </c>
      <c r="P126" s="5">
        <v>9.6</v>
      </c>
      <c r="Q126" s="5" t="s">
        <v>185</v>
      </c>
      <c r="R126" s="5">
        <v>8.85</v>
      </c>
      <c r="S126" s="5" t="s">
        <v>1</v>
      </c>
      <c r="T126" s="5">
        <v>17.8</v>
      </c>
      <c r="U126" s="5" t="s">
        <v>1</v>
      </c>
    </row>
    <row r="127" spans="1:21" x14ac:dyDescent="0.3">
      <c r="A127" t="s">
        <v>125</v>
      </c>
      <c r="B127" s="5">
        <v>7</v>
      </c>
      <c r="C127" s="5" t="s">
        <v>186</v>
      </c>
      <c r="D127" s="5">
        <v>8.58</v>
      </c>
      <c r="E127" s="5" t="s">
        <v>2</v>
      </c>
      <c r="F127">
        <v>2.17</v>
      </c>
      <c r="G127" t="s">
        <v>2</v>
      </c>
      <c r="H127">
        <v>2.2000000000000002</v>
      </c>
      <c r="I127" t="s">
        <v>186</v>
      </c>
      <c r="J127">
        <v>1.28</v>
      </c>
      <c r="K127" t="s">
        <v>2</v>
      </c>
      <c r="L127">
        <v>1.3</v>
      </c>
      <c r="M127" t="s">
        <v>2</v>
      </c>
      <c r="N127">
        <v>3.2</v>
      </c>
      <c r="O127" t="s">
        <v>186</v>
      </c>
      <c r="P127" s="5">
        <v>0.75</v>
      </c>
      <c r="Q127" s="5" t="s">
        <v>186</v>
      </c>
      <c r="R127" s="5">
        <v>0.64800000000000002</v>
      </c>
      <c r="S127" s="5" t="s">
        <v>2</v>
      </c>
      <c r="T127" s="5">
        <v>1.3</v>
      </c>
      <c r="U127" s="5" t="s">
        <v>186</v>
      </c>
    </row>
    <row r="128" spans="1:21" x14ac:dyDescent="0.3">
      <c r="A128" t="s">
        <v>102</v>
      </c>
      <c r="B128" s="5">
        <v>14.1</v>
      </c>
      <c r="C128" s="5" t="s">
        <v>2</v>
      </c>
      <c r="D128" s="5">
        <v>16.7</v>
      </c>
      <c r="E128" s="5" t="s">
        <v>2</v>
      </c>
      <c r="F128">
        <v>3.08</v>
      </c>
      <c r="G128" t="s">
        <v>2</v>
      </c>
      <c r="H128">
        <v>2.88</v>
      </c>
      <c r="I128" t="s">
        <v>2</v>
      </c>
      <c r="J128">
        <v>2.1</v>
      </c>
      <c r="K128" t="s">
        <v>186</v>
      </c>
      <c r="L128">
        <v>2.2999999999999998</v>
      </c>
      <c r="M128" t="s">
        <v>186</v>
      </c>
      <c r="N128">
        <v>6</v>
      </c>
      <c r="O128" t="s">
        <v>186</v>
      </c>
      <c r="P128" s="5">
        <v>1.6</v>
      </c>
      <c r="Q128" s="5" t="s">
        <v>186</v>
      </c>
      <c r="R128" s="5">
        <v>0.82</v>
      </c>
      <c r="S128" s="5" t="s">
        <v>2</v>
      </c>
      <c r="T128" s="5">
        <v>1.5</v>
      </c>
      <c r="U128" s="5" t="s">
        <v>186</v>
      </c>
    </row>
    <row r="129" spans="1:21" x14ac:dyDescent="0.3">
      <c r="A129" t="s">
        <v>126</v>
      </c>
      <c r="B129" s="5">
        <v>0.51</v>
      </c>
      <c r="C129" s="5" t="s">
        <v>186</v>
      </c>
      <c r="D129" s="5">
        <v>0.88</v>
      </c>
      <c r="E129" s="5" t="s">
        <v>186</v>
      </c>
      <c r="F129">
        <v>0.5</v>
      </c>
      <c r="G129" t="s">
        <v>1</v>
      </c>
      <c r="H129">
        <v>0.5</v>
      </c>
      <c r="I129" t="s">
        <v>1</v>
      </c>
      <c r="J129">
        <v>0.5</v>
      </c>
      <c r="K129" t="s">
        <v>1</v>
      </c>
      <c r="L129">
        <v>0.5</v>
      </c>
      <c r="M129" t="s">
        <v>1</v>
      </c>
      <c r="N129">
        <v>0.5</v>
      </c>
      <c r="O129" t="s">
        <v>1</v>
      </c>
      <c r="P129" s="5">
        <v>0.5</v>
      </c>
      <c r="Q129" s="5" t="s">
        <v>1</v>
      </c>
      <c r="R129" s="5">
        <v>0.5</v>
      </c>
      <c r="S129" s="5" t="s">
        <v>1</v>
      </c>
      <c r="T129" s="5">
        <v>0.61</v>
      </c>
      <c r="U129" s="5" t="s">
        <v>1</v>
      </c>
    </row>
    <row r="130" spans="1:21" x14ac:dyDescent="0.3">
      <c r="A130" t="s">
        <v>128</v>
      </c>
      <c r="B130" s="5">
        <v>0.3</v>
      </c>
      <c r="C130" s="5" t="s">
        <v>1</v>
      </c>
      <c r="D130" s="5">
        <v>0.50800000000000001</v>
      </c>
      <c r="E130" s="5" t="s">
        <v>2</v>
      </c>
      <c r="F130">
        <v>0.5</v>
      </c>
      <c r="G130" t="s">
        <v>1</v>
      </c>
      <c r="H130">
        <v>0.5</v>
      </c>
      <c r="I130" t="s">
        <v>1</v>
      </c>
      <c r="J130">
        <v>0.5</v>
      </c>
      <c r="K130" t="s">
        <v>1</v>
      </c>
      <c r="L130">
        <v>0.5</v>
      </c>
      <c r="M130" t="s">
        <v>1</v>
      </c>
      <c r="N130">
        <v>0.5</v>
      </c>
      <c r="O130" t="s">
        <v>1</v>
      </c>
      <c r="P130" s="5">
        <v>0.5</v>
      </c>
      <c r="Q130" s="5" t="s">
        <v>1</v>
      </c>
      <c r="R130" s="5">
        <v>0.5</v>
      </c>
      <c r="S130" s="5" t="s">
        <v>1</v>
      </c>
      <c r="T130" s="5">
        <v>0.6</v>
      </c>
      <c r="U130" s="5" t="s">
        <v>1</v>
      </c>
    </row>
    <row r="131" spans="1:21" x14ac:dyDescent="0.3">
      <c r="A131" t="s">
        <v>131</v>
      </c>
      <c r="B131" s="5">
        <v>4.6100000000000003</v>
      </c>
      <c r="C131" s="5" t="s">
        <v>2</v>
      </c>
      <c r="D131" s="5">
        <v>5</v>
      </c>
      <c r="E131" s="5" t="s">
        <v>2</v>
      </c>
      <c r="F131">
        <v>1.42</v>
      </c>
      <c r="G131" t="s">
        <v>2</v>
      </c>
      <c r="H131">
        <v>1.83</v>
      </c>
      <c r="I131" t="s">
        <v>2</v>
      </c>
      <c r="J131">
        <v>1.17</v>
      </c>
      <c r="K131" t="s">
        <v>2</v>
      </c>
      <c r="L131">
        <v>1.26</v>
      </c>
      <c r="M131" t="s">
        <v>2</v>
      </c>
      <c r="N131">
        <v>2.2000000000000002</v>
      </c>
      <c r="O131" t="s">
        <v>186</v>
      </c>
      <c r="P131" s="5">
        <v>0.63</v>
      </c>
      <c r="Q131" s="5" t="s">
        <v>186</v>
      </c>
      <c r="R131" s="5">
        <v>0.5</v>
      </c>
      <c r="S131" s="5" t="s">
        <v>1</v>
      </c>
      <c r="T131" s="5">
        <v>0.7</v>
      </c>
      <c r="U131" s="5" t="s">
        <v>1</v>
      </c>
    </row>
    <row r="132" spans="1:21" x14ac:dyDescent="0.3">
      <c r="A132" t="s">
        <v>124</v>
      </c>
      <c r="B132" s="5">
        <v>10</v>
      </c>
      <c r="C132" s="5" t="s">
        <v>2</v>
      </c>
      <c r="D132" s="5">
        <v>11.9</v>
      </c>
      <c r="E132" s="5" t="s">
        <v>2</v>
      </c>
      <c r="F132">
        <v>2.9</v>
      </c>
      <c r="G132" t="s">
        <v>186</v>
      </c>
      <c r="H132">
        <v>3.16</v>
      </c>
      <c r="I132" t="s">
        <v>2</v>
      </c>
      <c r="J132">
        <v>3.18</v>
      </c>
      <c r="K132" t="s">
        <v>2</v>
      </c>
      <c r="L132">
        <v>2.19</v>
      </c>
      <c r="M132" t="s">
        <v>2</v>
      </c>
      <c r="N132">
        <v>7.48</v>
      </c>
      <c r="O132" t="s">
        <v>2</v>
      </c>
      <c r="P132" s="5">
        <v>1.2</v>
      </c>
      <c r="Q132" s="5" t="s">
        <v>186</v>
      </c>
      <c r="R132" s="5">
        <v>0.94</v>
      </c>
      <c r="S132" s="5" t="s">
        <v>186</v>
      </c>
      <c r="T132" s="5">
        <v>1.4</v>
      </c>
      <c r="U132" s="5" t="s">
        <v>186</v>
      </c>
    </row>
    <row r="133" spans="1:21" x14ac:dyDescent="0.3">
      <c r="A133" t="s">
        <v>132</v>
      </c>
      <c r="B133" s="5">
        <v>0.64</v>
      </c>
      <c r="C133" s="5" t="s">
        <v>1</v>
      </c>
      <c r="D133" s="5">
        <v>0.39</v>
      </c>
      <c r="E133" s="5" t="s">
        <v>1</v>
      </c>
      <c r="F133">
        <v>0.5</v>
      </c>
      <c r="G133" t="s">
        <v>1</v>
      </c>
      <c r="H133">
        <v>0.55000000000000004</v>
      </c>
      <c r="I133" t="s">
        <v>1</v>
      </c>
      <c r="J133">
        <v>0.5</v>
      </c>
      <c r="K133" t="s">
        <v>1</v>
      </c>
      <c r="L133">
        <v>0.56999999999999995</v>
      </c>
      <c r="M133" t="s">
        <v>1</v>
      </c>
      <c r="N133">
        <v>0.59</v>
      </c>
      <c r="O133" t="s">
        <v>1</v>
      </c>
      <c r="P133" s="5">
        <v>0.5</v>
      </c>
      <c r="Q133" s="5" t="s">
        <v>1</v>
      </c>
      <c r="R133" s="5">
        <v>0.5</v>
      </c>
      <c r="S133" s="5" t="s">
        <v>1</v>
      </c>
      <c r="T133" s="5">
        <v>0.62</v>
      </c>
      <c r="U133" s="5" t="s">
        <v>1</v>
      </c>
    </row>
    <row r="134" spans="1:21" x14ac:dyDescent="0.3">
      <c r="A134" t="s">
        <v>149</v>
      </c>
      <c r="B134" s="5">
        <v>0.31</v>
      </c>
      <c r="C134" s="5" t="s">
        <v>1</v>
      </c>
      <c r="D134" s="5">
        <v>0.27</v>
      </c>
      <c r="E134" s="5" t="s">
        <v>1</v>
      </c>
      <c r="F134">
        <v>0.62</v>
      </c>
      <c r="G134" t="s">
        <v>1</v>
      </c>
      <c r="H134">
        <v>0.53</v>
      </c>
      <c r="I134" t="s">
        <v>1</v>
      </c>
      <c r="J134">
        <v>0.5</v>
      </c>
      <c r="K134" t="s">
        <v>1</v>
      </c>
      <c r="L134">
        <v>0.5</v>
      </c>
      <c r="M134" t="s">
        <v>1</v>
      </c>
      <c r="N134">
        <v>0.5</v>
      </c>
      <c r="O134" t="s">
        <v>1</v>
      </c>
      <c r="P134" s="5">
        <v>0.53</v>
      </c>
      <c r="Q134" s="5" t="s">
        <v>1</v>
      </c>
      <c r="R134" s="5">
        <v>0.5</v>
      </c>
      <c r="S134" s="5" t="s">
        <v>1</v>
      </c>
      <c r="T134" s="5">
        <v>0.5</v>
      </c>
      <c r="U134" s="5" t="s">
        <v>1</v>
      </c>
    </row>
    <row r="135" spans="1:21" x14ac:dyDescent="0.3">
      <c r="A135" t="s">
        <v>141</v>
      </c>
      <c r="B135" s="5">
        <v>10.9</v>
      </c>
      <c r="C135" s="5" t="s">
        <v>2</v>
      </c>
      <c r="D135" s="5">
        <v>14.2</v>
      </c>
      <c r="E135" s="5" t="s">
        <v>2</v>
      </c>
      <c r="F135">
        <v>0.75</v>
      </c>
      <c r="G135" t="s">
        <v>1</v>
      </c>
      <c r="H135">
        <v>0.81</v>
      </c>
      <c r="I135" t="s">
        <v>186</v>
      </c>
      <c r="J135">
        <v>1.07</v>
      </c>
      <c r="K135" t="s">
        <v>2</v>
      </c>
      <c r="L135">
        <v>0.80900000000000005</v>
      </c>
      <c r="M135" t="s">
        <v>2</v>
      </c>
      <c r="N135">
        <v>2.71</v>
      </c>
      <c r="O135" t="s">
        <v>2</v>
      </c>
      <c r="P135" s="5">
        <v>0.82</v>
      </c>
      <c r="Q135" s="5" t="s">
        <v>186</v>
      </c>
      <c r="R135" s="5">
        <v>0.77</v>
      </c>
      <c r="S135" s="5" t="s">
        <v>186</v>
      </c>
      <c r="T135" s="5">
        <v>0.98</v>
      </c>
      <c r="U135" s="5" t="s">
        <v>186</v>
      </c>
    </row>
    <row r="136" spans="1:21" x14ac:dyDescent="0.3">
      <c r="A136" t="s">
        <v>146</v>
      </c>
      <c r="B136" s="5">
        <v>0.35</v>
      </c>
      <c r="C136" s="5" t="s">
        <v>1</v>
      </c>
      <c r="D136" s="5">
        <v>0.496</v>
      </c>
      <c r="E136" s="5" t="s">
        <v>2</v>
      </c>
      <c r="F136">
        <v>0.63</v>
      </c>
      <c r="G136" t="s">
        <v>1</v>
      </c>
      <c r="H136">
        <v>0.52</v>
      </c>
      <c r="I136" t="s">
        <v>1</v>
      </c>
      <c r="J136">
        <v>0.5</v>
      </c>
      <c r="K136" t="s">
        <v>1</v>
      </c>
      <c r="L136">
        <v>0.5</v>
      </c>
      <c r="M136" t="s">
        <v>1</v>
      </c>
      <c r="N136">
        <v>0.5</v>
      </c>
      <c r="O136" t="s">
        <v>1</v>
      </c>
      <c r="P136" s="5">
        <v>0.5</v>
      </c>
      <c r="Q136" s="5" t="s">
        <v>1</v>
      </c>
      <c r="R136" s="5">
        <v>0.5</v>
      </c>
      <c r="S136" s="5" t="s">
        <v>1</v>
      </c>
      <c r="T136" s="5">
        <v>0.5</v>
      </c>
      <c r="U136" s="5" t="s">
        <v>1</v>
      </c>
    </row>
    <row r="137" spans="1:21" x14ac:dyDescent="0.3">
      <c r="A137" t="s">
        <v>138</v>
      </c>
      <c r="B137" s="5">
        <v>2.78</v>
      </c>
      <c r="C137" s="5" t="s">
        <v>2</v>
      </c>
      <c r="D137" s="5">
        <v>3.64</v>
      </c>
      <c r="E137" s="5" t="s">
        <v>2</v>
      </c>
      <c r="F137">
        <v>0.72</v>
      </c>
      <c r="G137" t="s">
        <v>1</v>
      </c>
      <c r="H137">
        <v>0.59</v>
      </c>
      <c r="I137" t="s">
        <v>1</v>
      </c>
      <c r="J137">
        <v>0.5</v>
      </c>
      <c r="K137" t="s">
        <v>1</v>
      </c>
      <c r="L137">
        <v>0.5</v>
      </c>
      <c r="M137" t="s">
        <v>1</v>
      </c>
      <c r="N137">
        <v>0.62</v>
      </c>
      <c r="O137" t="s">
        <v>186</v>
      </c>
      <c r="P137" s="5">
        <v>0.5</v>
      </c>
      <c r="Q137" s="5" t="s">
        <v>1</v>
      </c>
      <c r="R137" s="5">
        <v>0.5</v>
      </c>
      <c r="S137" s="5" t="s">
        <v>1</v>
      </c>
      <c r="T137" s="5">
        <v>0.5</v>
      </c>
      <c r="U137" s="5" t="s">
        <v>1</v>
      </c>
    </row>
    <row r="138" spans="1:21" x14ac:dyDescent="0.3">
      <c r="A138" t="s">
        <v>147</v>
      </c>
      <c r="B138" s="5">
        <v>0.39</v>
      </c>
      <c r="C138" s="5" t="s">
        <v>1</v>
      </c>
      <c r="D138" s="5">
        <v>0.37</v>
      </c>
      <c r="E138" s="5" t="s">
        <v>1</v>
      </c>
      <c r="F138">
        <v>0.71</v>
      </c>
      <c r="G138" t="s">
        <v>1</v>
      </c>
      <c r="H138">
        <v>0.59</v>
      </c>
      <c r="I138" t="s">
        <v>1</v>
      </c>
      <c r="J138">
        <v>0.5</v>
      </c>
      <c r="K138" t="s">
        <v>1</v>
      </c>
      <c r="L138">
        <v>0.5</v>
      </c>
      <c r="M138" t="s">
        <v>1</v>
      </c>
      <c r="N138">
        <v>0.5</v>
      </c>
      <c r="O138" t="s">
        <v>1</v>
      </c>
      <c r="P138" s="5">
        <v>0.52</v>
      </c>
      <c r="Q138" s="5" t="s">
        <v>1</v>
      </c>
      <c r="R138" s="5">
        <v>0.5</v>
      </c>
      <c r="S138" s="5" t="s">
        <v>1</v>
      </c>
      <c r="T138" s="5">
        <v>0.5</v>
      </c>
      <c r="U138" s="5" t="s">
        <v>1</v>
      </c>
    </row>
    <row r="139" spans="1:21" x14ac:dyDescent="0.3">
      <c r="A139" t="s">
        <v>140</v>
      </c>
      <c r="B139" s="5">
        <v>7.51</v>
      </c>
      <c r="C139" s="5" t="s">
        <v>2</v>
      </c>
      <c r="D139" s="5">
        <v>8.44</v>
      </c>
      <c r="E139" s="5" t="s">
        <v>2</v>
      </c>
      <c r="F139">
        <v>0.98</v>
      </c>
      <c r="G139" t="s">
        <v>1</v>
      </c>
      <c r="H139">
        <v>0.81</v>
      </c>
      <c r="I139" t="s">
        <v>1</v>
      </c>
      <c r="J139">
        <v>0.61</v>
      </c>
      <c r="K139" t="s">
        <v>1</v>
      </c>
      <c r="L139">
        <v>0.63</v>
      </c>
      <c r="M139" t="s">
        <v>1</v>
      </c>
      <c r="N139">
        <v>1.7</v>
      </c>
      <c r="O139" t="s">
        <v>186</v>
      </c>
      <c r="P139" s="5">
        <v>0.61</v>
      </c>
      <c r="Q139" s="5" t="s">
        <v>1</v>
      </c>
      <c r="R139" s="5">
        <v>0.5</v>
      </c>
      <c r="S139" s="5" t="s">
        <v>1</v>
      </c>
      <c r="T139" s="5">
        <v>0.59</v>
      </c>
      <c r="U139" s="5" t="s">
        <v>1</v>
      </c>
    </row>
    <row r="140" spans="1:21" x14ac:dyDescent="0.3">
      <c r="A140" t="s">
        <v>137</v>
      </c>
      <c r="B140" s="5">
        <v>0.96</v>
      </c>
      <c r="C140" s="5" t="s">
        <v>186</v>
      </c>
      <c r="D140" s="5">
        <v>0.8</v>
      </c>
      <c r="E140" s="5" t="s">
        <v>186</v>
      </c>
      <c r="F140">
        <v>0.92</v>
      </c>
      <c r="G140" t="s">
        <v>1</v>
      </c>
      <c r="H140">
        <v>0.76</v>
      </c>
      <c r="I140" t="s">
        <v>1</v>
      </c>
      <c r="J140">
        <v>0.61</v>
      </c>
      <c r="K140" t="s">
        <v>186</v>
      </c>
      <c r="L140">
        <v>0.59</v>
      </c>
      <c r="M140" t="s">
        <v>1</v>
      </c>
      <c r="N140">
        <v>0.56999999999999995</v>
      </c>
      <c r="O140" t="s">
        <v>1</v>
      </c>
      <c r="P140" s="5">
        <v>0.57999999999999996</v>
      </c>
      <c r="Q140" s="5" t="s">
        <v>1</v>
      </c>
      <c r="R140" s="5">
        <v>0.5</v>
      </c>
      <c r="S140" s="5" t="s">
        <v>1</v>
      </c>
      <c r="T140" s="5">
        <v>0.56000000000000005</v>
      </c>
      <c r="U140" s="5" t="s">
        <v>1</v>
      </c>
    </row>
    <row r="141" spans="1:21" x14ac:dyDescent="0.3">
      <c r="A141" t="s">
        <v>148</v>
      </c>
      <c r="B141" s="5">
        <v>38.799999999999997</v>
      </c>
      <c r="C141" s="5" t="s">
        <v>184</v>
      </c>
      <c r="D141" s="5">
        <v>46.2</v>
      </c>
      <c r="E141" s="5" t="s">
        <v>184</v>
      </c>
      <c r="F141">
        <v>2.4</v>
      </c>
      <c r="G141" t="s">
        <v>185</v>
      </c>
      <c r="H141">
        <v>1.3</v>
      </c>
      <c r="I141" t="s">
        <v>185</v>
      </c>
      <c r="J141">
        <v>3</v>
      </c>
      <c r="K141" t="s">
        <v>186</v>
      </c>
      <c r="L141">
        <v>3.35</v>
      </c>
      <c r="M141" t="s">
        <v>2</v>
      </c>
      <c r="N141">
        <v>13.7</v>
      </c>
      <c r="O141" t="s">
        <v>2</v>
      </c>
      <c r="P141" s="5">
        <v>2.69</v>
      </c>
      <c r="Q141" s="5" t="s">
        <v>1</v>
      </c>
      <c r="R141" s="5">
        <v>2.2000000000000002</v>
      </c>
      <c r="S141" s="5" t="s">
        <v>185</v>
      </c>
      <c r="T141" s="5">
        <v>5.6</v>
      </c>
      <c r="U141" s="5" t="s">
        <v>185</v>
      </c>
    </row>
    <row r="142" spans="1:21" x14ac:dyDescent="0.3">
      <c r="A142" t="s">
        <v>144</v>
      </c>
      <c r="B142" s="5">
        <v>6</v>
      </c>
      <c r="C142" s="5" t="s">
        <v>1</v>
      </c>
      <c r="D142" s="5">
        <v>0.45</v>
      </c>
      <c r="E142" s="5" t="s">
        <v>1</v>
      </c>
      <c r="F142">
        <v>0.91</v>
      </c>
      <c r="G142" t="s">
        <v>1</v>
      </c>
      <c r="H142">
        <v>0.75</v>
      </c>
      <c r="I142" t="s">
        <v>1</v>
      </c>
      <c r="J142">
        <v>0.56999999999999995</v>
      </c>
      <c r="K142" t="s">
        <v>1</v>
      </c>
      <c r="L142">
        <v>0.57999999999999996</v>
      </c>
      <c r="M142" t="s">
        <v>1</v>
      </c>
      <c r="N142">
        <v>0.56000000000000005</v>
      </c>
      <c r="O142" t="s">
        <v>1</v>
      </c>
      <c r="P142" s="5">
        <v>0.62</v>
      </c>
      <c r="Q142" s="5" t="s">
        <v>1</v>
      </c>
      <c r="R142" s="5">
        <v>0.5</v>
      </c>
      <c r="S142" s="5" t="s">
        <v>1</v>
      </c>
      <c r="T142" s="5">
        <v>0.59</v>
      </c>
      <c r="U142" s="5" t="s">
        <v>1</v>
      </c>
    </row>
    <row r="143" spans="1:21" x14ac:dyDescent="0.3">
      <c r="A143" t="s">
        <v>145</v>
      </c>
      <c r="B143" s="5">
        <v>17.100000000000001</v>
      </c>
      <c r="C143" s="5" t="s">
        <v>2</v>
      </c>
      <c r="D143" s="5">
        <v>21.5</v>
      </c>
      <c r="E143" s="5" t="s">
        <v>2</v>
      </c>
      <c r="F143">
        <v>0.9</v>
      </c>
      <c r="G143" t="s">
        <v>1</v>
      </c>
      <c r="H143">
        <v>1.5</v>
      </c>
      <c r="I143" t="s">
        <v>186</v>
      </c>
      <c r="J143">
        <v>1.4</v>
      </c>
      <c r="K143" t="s">
        <v>186</v>
      </c>
      <c r="L143">
        <v>0.57999999999999996</v>
      </c>
      <c r="M143" t="s">
        <v>1</v>
      </c>
      <c r="N143">
        <v>5.8</v>
      </c>
      <c r="O143" t="s">
        <v>186</v>
      </c>
      <c r="P143" s="5">
        <v>0.62</v>
      </c>
      <c r="Q143" s="5" t="s">
        <v>1</v>
      </c>
      <c r="R143" s="5">
        <v>0.86</v>
      </c>
      <c r="S143" s="5" t="s">
        <v>186</v>
      </c>
      <c r="T143" s="5">
        <v>2.2000000000000002</v>
      </c>
      <c r="U143" s="5" t="s">
        <v>186</v>
      </c>
    </row>
    <row r="144" spans="1:21" x14ac:dyDescent="0.3">
      <c r="A144" t="s">
        <v>136</v>
      </c>
      <c r="B144" s="5">
        <v>28.4</v>
      </c>
      <c r="C144" s="5" t="s">
        <v>184</v>
      </c>
      <c r="D144" s="5">
        <v>33.4</v>
      </c>
      <c r="E144" s="5" t="s">
        <v>184</v>
      </c>
      <c r="F144">
        <v>2.1</v>
      </c>
      <c r="G144" t="s">
        <v>186</v>
      </c>
      <c r="H144">
        <v>1.5</v>
      </c>
      <c r="I144" t="s">
        <v>186</v>
      </c>
      <c r="J144">
        <v>2.7</v>
      </c>
      <c r="K144" t="s">
        <v>186</v>
      </c>
      <c r="L144">
        <v>2.92</v>
      </c>
      <c r="M144" t="s">
        <v>2</v>
      </c>
      <c r="N144">
        <v>16.3</v>
      </c>
      <c r="O144" t="s">
        <v>2</v>
      </c>
      <c r="P144" s="5">
        <v>0.9</v>
      </c>
      <c r="Q144" s="5" t="s">
        <v>186</v>
      </c>
      <c r="R144" s="5">
        <v>1.56</v>
      </c>
      <c r="S144" s="5" t="s">
        <v>2</v>
      </c>
      <c r="T144" s="5">
        <v>3.7</v>
      </c>
      <c r="U144" s="5" t="s">
        <v>186</v>
      </c>
    </row>
    <row r="145" spans="1:21" x14ac:dyDescent="0.3">
      <c r="A145" t="s">
        <v>139</v>
      </c>
      <c r="B145" s="5">
        <v>17.3</v>
      </c>
      <c r="C145" s="5" t="s">
        <v>2</v>
      </c>
      <c r="D145" s="5">
        <v>17.600000000000001</v>
      </c>
      <c r="E145" s="5" t="s">
        <v>2</v>
      </c>
      <c r="F145">
        <v>1.46</v>
      </c>
      <c r="G145" t="s">
        <v>2</v>
      </c>
      <c r="H145">
        <v>1.2</v>
      </c>
      <c r="I145" t="s">
        <v>186</v>
      </c>
      <c r="J145">
        <v>0.83</v>
      </c>
      <c r="K145" t="s">
        <v>186</v>
      </c>
      <c r="L145">
        <v>0.82</v>
      </c>
      <c r="M145" t="s">
        <v>186</v>
      </c>
      <c r="N145">
        <v>8.8000000000000007</v>
      </c>
      <c r="O145" t="s">
        <v>186</v>
      </c>
      <c r="P145" s="5">
        <v>0.7</v>
      </c>
      <c r="Q145" s="5" t="s">
        <v>186</v>
      </c>
      <c r="R145" s="5">
        <v>0.91</v>
      </c>
      <c r="S145" s="5" t="s">
        <v>186</v>
      </c>
      <c r="T145" s="5">
        <v>0.62</v>
      </c>
      <c r="U145" s="5" t="s">
        <v>1</v>
      </c>
    </row>
    <row r="146" spans="1:21" x14ac:dyDescent="0.3">
      <c r="A146" t="s">
        <v>143</v>
      </c>
      <c r="B146" s="5">
        <v>0.5</v>
      </c>
      <c r="C146" s="5" t="s">
        <v>1</v>
      </c>
      <c r="D146" s="5">
        <v>0.47</v>
      </c>
      <c r="E146" s="5" t="s">
        <v>1</v>
      </c>
      <c r="F146">
        <v>0.88</v>
      </c>
      <c r="G146" t="s">
        <v>1</v>
      </c>
      <c r="H146">
        <v>0.72</v>
      </c>
      <c r="I146" t="s">
        <v>1</v>
      </c>
      <c r="J146">
        <v>0.55000000000000004</v>
      </c>
      <c r="K146" t="s">
        <v>1</v>
      </c>
      <c r="L146">
        <v>0.56000000000000005</v>
      </c>
      <c r="M146" t="s">
        <v>1</v>
      </c>
      <c r="N146">
        <v>0.54</v>
      </c>
      <c r="O146" t="s">
        <v>1</v>
      </c>
      <c r="P146" s="5">
        <v>0.62</v>
      </c>
      <c r="Q146" s="5" t="s">
        <v>1</v>
      </c>
      <c r="R146" s="5">
        <v>0.5</v>
      </c>
      <c r="S146" s="5" t="s">
        <v>1</v>
      </c>
      <c r="T146" s="5">
        <v>0.6</v>
      </c>
      <c r="U146" s="5" t="s">
        <v>1</v>
      </c>
    </row>
    <row r="147" spans="1:21" x14ac:dyDescent="0.3">
      <c r="A147" t="s">
        <v>134</v>
      </c>
      <c r="B147" s="5">
        <v>7</v>
      </c>
      <c r="C147" s="5" t="s">
        <v>186</v>
      </c>
      <c r="D147" s="5">
        <v>8.33</v>
      </c>
      <c r="E147" s="5" t="s">
        <v>2</v>
      </c>
      <c r="F147">
        <v>1</v>
      </c>
      <c r="G147" t="s">
        <v>1</v>
      </c>
      <c r="H147">
        <v>0.84</v>
      </c>
      <c r="I147" t="s">
        <v>1</v>
      </c>
      <c r="J147">
        <v>0.64</v>
      </c>
      <c r="K147" t="s">
        <v>1</v>
      </c>
      <c r="L147">
        <v>0.65</v>
      </c>
      <c r="M147" t="s">
        <v>1</v>
      </c>
      <c r="N147">
        <v>5.37</v>
      </c>
      <c r="O147" t="s">
        <v>2</v>
      </c>
      <c r="P147" s="5">
        <v>0.67</v>
      </c>
      <c r="Q147" s="5" t="s">
        <v>1</v>
      </c>
      <c r="R147" s="5">
        <v>0.5</v>
      </c>
      <c r="S147" s="5" t="s">
        <v>1</v>
      </c>
      <c r="T147" s="5">
        <v>0.65</v>
      </c>
      <c r="U147" s="5" t="s">
        <v>1</v>
      </c>
    </row>
    <row r="148" spans="1:21" x14ac:dyDescent="0.3">
      <c r="A148" t="s">
        <v>135</v>
      </c>
      <c r="B148" s="5">
        <v>4</v>
      </c>
      <c r="C148" s="5" t="s">
        <v>186</v>
      </c>
      <c r="D148" s="5">
        <v>5.82</v>
      </c>
      <c r="E148" s="5" t="s">
        <v>2</v>
      </c>
      <c r="F148">
        <v>1</v>
      </c>
      <c r="G148" t="s">
        <v>1</v>
      </c>
      <c r="H148">
        <v>0.82</v>
      </c>
      <c r="I148" t="s">
        <v>1</v>
      </c>
      <c r="J148">
        <v>0.62</v>
      </c>
      <c r="K148" t="s">
        <v>1</v>
      </c>
      <c r="L148">
        <v>0.64</v>
      </c>
      <c r="M148" t="s">
        <v>1</v>
      </c>
      <c r="N148">
        <v>2.1</v>
      </c>
      <c r="O148" t="s">
        <v>186</v>
      </c>
      <c r="P148" s="5">
        <v>0.63</v>
      </c>
      <c r="Q148" s="5" t="s">
        <v>1</v>
      </c>
      <c r="R148" s="5">
        <v>0.5</v>
      </c>
      <c r="S148" s="5" t="s">
        <v>1</v>
      </c>
      <c r="T148" s="5">
        <v>0.61</v>
      </c>
      <c r="U148" s="5" t="s">
        <v>1</v>
      </c>
    </row>
    <row r="149" spans="1:21" x14ac:dyDescent="0.3">
      <c r="A149" t="s">
        <v>153</v>
      </c>
      <c r="B149" s="5">
        <v>0.44</v>
      </c>
      <c r="C149" s="5" t="s">
        <v>1</v>
      </c>
      <c r="D149" s="5">
        <v>0.41</v>
      </c>
      <c r="E149" s="5" t="s">
        <v>1</v>
      </c>
      <c r="F149">
        <v>0.76</v>
      </c>
      <c r="G149" t="s">
        <v>1</v>
      </c>
      <c r="H149">
        <v>0.62</v>
      </c>
      <c r="I149" t="s">
        <v>1</v>
      </c>
      <c r="J149">
        <v>0.5</v>
      </c>
      <c r="K149" t="s">
        <v>1</v>
      </c>
      <c r="L149">
        <v>0.5</v>
      </c>
      <c r="M149" t="s">
        <v>1</v>
      </c>
      <c r="N149">
        <v>0.5</v>
      </c>
      <c r="O149" t="s">
        <v>1</v>
      </c>
      <c r="P149" s="5">
        <v>0.53</v>
      </c>
      <c r="Q149" s="5" t="s">
        <v>1</v>
      </c>
      <c r="R149" s="5">
        <v>0.5</v>
      </c>
      <c r="S149" s="5" t="s">
        <v>1</v>
      </c>
      <c r="T149" s="5">
        <v>0.51</v>
      </c>
      <c r="U149" s="5" t="s">
        <v>1</v>
      </c>
    </row>
    <row r="150" spans="1:21" x14ac:dyDescent="0.3">
      <c r="A150" t="s">
        <v>142</v>
      </c>
      <c r="B150" s="5">
        <v>54.8</v>
      </c>
      <c r="C150" s="5" t="s">
        <v>184</v>
      </c>
      <c r="D150" s="5">
        <v>65.8</v>
      </c>
      <c r="E150" s="5" t="s">
        <v>184</v>
      </c>
      <c r="F150">
        <v>9.23</v>
      </c>
      <c r="G150" t="s">
        <v>2</v>
      </c>
      <c r="H150">
        <v>10</v>
      </c>
      <c r="I150" t="s">
        <v>2</v>
      </c>
      <c r="J150">
        <v>10.7</v>
      </c>
      <c r="K150" t="s">
        <v>2</v>
      </c>
      <c r="L150">
        <v>11</v>
      </c>
      <c r="M150" t="s">
        <v>2</v>
      </c>
      <c r="N150">
        <v>44.3</v>
      </c>
      <c r="O150" t="s">
        <v>184</v>
      </c>
      <c r="P150" s="5">
        <v>5.0999999999999996</v>
      </c>
      <c r="Q150" s="5" t="s">
        <v>185</v>
      </c>
      <c r="R150" s="5">
        <v>4.0999999999999996</v>
      </c>
      <c r="S150" s="5" t="s">
        <v>185</v>
      </c>
      <c r="T150" s="5">
        <v>8.92</v>
      </c>
      <c r="U150" s="5" t="s">
        <v>1</v>
      </c>
    </row>
    <row r="151" spans="1:21" x14ac:dyDescent="0.3">
      <c r="A151" t="s">
        <v>152</v>
      </c>
      <c r="B151" s="5">
        <v>0.91</v>
      </c>
      <c r="C151" s="5" t="s">
        <v>186</v>
      </c>
      <c r="D151" s="5">
        <v>0.84</v>
      </c>
      <c r="E151" s="5" t="s">
        <v>186</v>
      </c>
      <c r="F151">
        <v>0.72</v>
      </c>
      <c r="G151" t="s">
        <v>1</v>
      </c>
      <c r="H151">
        <v>0.6</v>
      </c>
      <c r="I151" t="s">
        <v>1</v>
      </c>
      <c r="J151">
        <v>0.5</v>
      </c>
      <c r="K151" t="s">
        <v>1</v>
      </c>
      <c r="L151">
        <v>0.5</v>
      </c>
      <c r="M151" t="s">
        <v>1</v>
      </c>
      <c r="N151">
        <v>0.5</v>
      </c>
      <c r="O151" t="s">
        <v>1</v>
      </c>
      <c r="P151" s="5">
        <v>0.5</v>
      </c>
      <c r="Q151" s="5" t="s">
        <v>1</v>
      </c>
      <c r="R151" s="5">
        <v>0.5</v>
      </c>
      <c r="S151" s="5" t="s">
        <v>1</v>
      </c>
      <c r="T151" s="5">
        <v>0.5</v>
      </c>
      <c r="U151" s="5" t="s">
        <v>1</v>
      </c>
    </row>
    <row r="152" spans="1:21" x14ac:dyDescent="0.3">
      <c r="A152" t="s">
        <v>133</v>
      </c>
      <c r="B152" s="5">
        <v>22.8</v>
      </c>
      <c r="C152" s="5" t="s">
        <v>2</v>
      </c>
      <c r="D152" s="5">
        <v>26.1</v>
      </c>
      <c r="E152" s="5" t="s">
        <v>184</v>
      </c>
      <c r="F152">
        <v>3.38</v>
      </c>
      <c r="G152" t="s">
        <v>2</v>
      </c>
      <c r="H152">
        <v>2.4</v>
      </c>
      <c r="I152" t="s">
        <v>186</v>
      </c>
      <c r="J152">
        <v>2.9</v>
      </c>
      <c r="K152" t="s">
        <v>186</v>
      </c>
      <c r="L152">
        <v>1.7</v>
      </c>
      <c r="M152" t="s">
        <v>186</v>
      </c>
      <c r="N152">
        <v>19.899999999999999</v>
      </c>
      <c r="O152" t="s">
        <v>2</v>
      </c>
      <c r="P152" s="5">
        <v>1.78</v>
      </c>
      <c r="Q152" s="5" t="s">
        <v>2</v>
      </c>
      <c r="R152" s="5">
        <v>1.65</v>
      </c>
      <c r="S152" s="5" t="s">
        <v>2</v>
      </c>
      <c r="T152" s="5">
        <v>2.2000000000000002</v>
      </c>
      <c r="U152" s="5" t="s">
        <v>186</v>
      </c>
    </row>
    <row r="153" spans="1:21" x14ac:dyDescent="0.3">
      <c r="A153" t="s">
        <v>151</v>
      </c>
      <c r="B153" s="5">
        <v>5.1100000000000003</v>
      </c>
      <c r="C153" s="5" t="s">
        <v>2</v>
      </c>
      <c r="D153" s="5">
        <v>6.26</v>
      </c>
      <c r="E153" s="5" t="s">
        <v>2</v>
      </c>
      <c r="F153">
        <v>0.74</v>
      </c>
      <c r="G153" t="s">
        <v>1</v>
      </c>
      <c r="H153">
        <v>0.61</v>
      </c>
      <c r="I153" t="s">
        <v>1</v>
      </c>
      <c r="J153">
        <v>0.5</v>
      </c>
      <c r="K153" t="s">
        <v>1</v>
      </c>
      <c r="L153">
        <v>0.5</v>
      </c>
      <c r="M153" t="s">
        <v>1</v>
      </c>
      <c r="N153">
        <v>3.33</v>
      </c>
      <c r="O153" t="s">
        <v>2</v>
      </c>
      <c r="P153" s="5">
        <v>0.5</v>
      </c>
      <c r="Q153" s="5" t="s">
        <v>1</v>
      </c>
      <c r="R153" s="5">
        <v>0.5</v>
      </c>
      <c r="S153" s="5" t="s">
        <v>1</v>
      </c>
      <c r="T153" s="5">
        <v>0.5</v>
      </c>
      <c r="U153" s="5" t="s">
        <v>1</v>
      </c>
    </row>
    <row r="154" spans="1:21" x14ac:dyDescent="0.3">
      <c r="A154" t="s">
        <v>150</v>
      </c>
      <c r="B154" s="5">
        <v>1</v>
      </c>
      <c r="C154" s="5" t="s">
        <v>185</v>
      </c>
      <c r="D154" s="5">
        <v>0.6</v>
      </c>
      <c r="E154" s="5" t="s">
        <v>185</v>
      </c>
      <c r="F154">
        <v>0.5</v>
      </c>
      <c r="G154" t="s">
        <v>1</v>
      </c>
      <c r="H154">
        <v>0.54400000000000004</v>
      </c>
      <c r="I154" t="s">
        <v>2</v>
      </c>
      <c r="J154">
        <v>0.52</v>
      </c>
      <c r="K154" t="s">
        <v>186</v>
      </c>
      <c r="L154">
        <v>0.5</v>
      </c>
      <c r="M154" t="s">
        <v>1</v>
      </c>
      <c r="N154">
        <v>0.53</v>
      </c>
      <c r="O154" t="s">
        <v>1</v>
      </c>
      <c r="P154" s="5">
        <v>0.5</v>
      </c>
      <c r="Q154" s="5" t="s">
        <v>1</v>
      </c>
      <c r="R154" s="5">
        <v>0.5</v>
      </c>
      <c r="S154" s="5" t="s">
        <v>1</v>
      </c>
      <c r="T154" s="5">
        <v>0.5</v>
      </c>
      <c r="U154" s="5" t="s">
        <v>1</v>
      </c>
    </row>
    <row r="155" spans="1:21" x14ac:dyDescent="0.3">
      <c r="A155" t="s">
        <v>160</v>
      </c>
      <c r="B155" s="5">
        <v>4.5</v>
      </c>
      <c r="C155" s="5" t="s">
        <v>186</v>
      </c>
      <c r="D155" s="5">
        <v>7.09</v>
      </c>
      <c r="E155" s="5" t="s">
        <v>2</v>
      </c>
      <c r="F155">
        <v>0.5</v>
      </c>
      <c r="G155" t="s">
        <v>1</v>
      </c>
      <c r="H155">
        <v>0.5</v>
      </c>
      <c r="I155" t="s">
        <v>1</v>
      </c>
      <c r="J155">
        <v>0.52</v>
      </c>
      <c r="K155" t="s">
        <v>186</v>
      </c>
      <c r="L155">
        <v>0.56000000000000005</v>
      </c>
      <c r="M155" t="s">
        <v>1</v>
      </c>
      <c r="N155">
        <v>0.56999999999999995</v>
      </c>
      <c r="O155" t="s">
        <v>1</v>
      </c>
      <c r="P155" s="5">
        <v>0.54600000000000004</v>
      </c>
      <c r="Q155" s="5" t="s">
        <v>2</v>
      </c>
      <c r="R155" s="5">
        <v>0.5</v>
      </c>
      <c r="S155" s="5" t="s">
        <v>1</v>
      </c>
      <c r="T155" s="5">
        <v>0.6</v>
      </c>
      <c r="U155" s="5" t="s">
        <v>1</v>
      </c>
    </row>
    <row r="156" spans="1:21" x14ac:dyDescent="0.3">
      <c r="A156" t="s">
        <v>159</v>
      </c>
      <c r="B156" s="5">
        <v>2.33</v>
      </c>
      <c r="C156" s="5" t="s">
        <v>2</v>
      </c>
      <c r="D156" s="5">
        <v>3.6</v>
      </c>
      <c r="E156" s="5" t="s">
        <v>2</v>
      </c>
      <c r="F156">
        <v>0.5</v>
      </c>
      <c r="G156" t="s">
        <v>1</v>
      </c>
      <c r="H156">
        <v>0.5</v>
      </c>
      <c r="I156" t="s">
        <v>1</v>
      </c>
      <c r="J156">
        <v>0.5</v>
      </c>
      <c r="K156" t="s">
        <v>1</v>
      </c>
      <c r="L156">
        <v>0.5</v>
      </c>
      <c r="M156" t="s">
        <v>1</v>
      </c>
      <c r="N156">
        <v>0.51</v>
      </c>
      <c r="O156" t="s">
        <v>1</v>
      </c>
      <c r="P156" s="5">
        <v>0.5</v>
      </c>
      <c r="Q156" s="5" t="s">
        <v>1</v>
      </c>
      <c r="R156" s="5">
        <v>0.5</v>
      </c>
      <c r="S156" s="5" t="s">
        <v>1</v>
      </c>
      <c r="T156" s="5">
        <v>0.5</v>
      </c>
      <c r="U156" s="5" t="s">
        <v>1</v>
      </c>
    </row>
    <row r="157" spans="1:21" x14ac:dyDescent="0.3">
      <c r="A157" t="s">
        <v>162</v>
      </c>
      <c r="B157" s="5">
        <v>0.22</v>
      </c>
      <c r="C157" s="5" t="s">
        <v>1</v>
      </c>
      <c r="D157" s="5">
        <v>0.25</v>
      </c>
      <c r="E157" s="5" t="s">
        <v>1</v>
      </c>
      <c r="F157">
        <v>0.5</v>
      </c>
      <c r="G157" t="s">
        <v>1</v>
      </c>
      <c r="H157">
        <v>0.5</v>
      </c>
      <c r="I157" t="s">
        <v>1</v>
      </c>
      <c r="J157">
        <v>0.5</v>
      </c>
      <c r="K157" t="s">
        <v>1</v>
      </c>
      <c r="L157">
        <v>0.5</v>
      </c>
      <c r="M157" t="s">
        <v>1</v>
      </c>
      <c r="N157">
        <v>0.5</v>
      </c>
      <c r="O157" t="s">
        <v>1</v>
      </c>
      <c r="P157" s="5">
        <v>0.5</v>
      </c>
      <c r="Q157" s="5" t="s">
        <v>1</v>
      </c>
      <c r="R157" s="5">
        <v>0.5</v>
      </c>
      <c r="S157" s="5" t="s">
        <v>1</v>
      </c>
      <c r="T157" s="5">
        <v>0.5</v>
      </c>
      <c r="U157" s="5" t="s">
        <v>1</v>
      </c>
    </row>
    <row r="158" spans="1:21" x14ac:dyDescent="0.3">
      <c r="A158" t="s">
        <v>157</v>
      </c>
      <c r="B158" s="5">
        <v>2.6</v>
      </c>
      <c r="C158" s="5" t="s">
        <v>1</v>
      </c>
      <c r="D158" s="5">
        <v>4.3</v>
      </c>
      <c r="E158" s="5" t="s">
        <v>186</v>
      </c>
      <c r="F158">
        <v>0.5</v>
      </c>
      <c r="G158" t="s">
        <v>1</v>
      </c>
      <c r="H158">
        <v>0.5</v>
      </c>
      <c r="I158" t="s">
        <v>1</v>
      </c>
      <c r="J158">
        <v>0.5</v>
      </c>
      <c r="K158" t="s">
        <v>1</v>
      </c>
      <c r="L158">
        <v>0.5</v>
      </c>
      <c r="M158" t="s">
        <v>1</v>
      </c>
      <c r="N158">
        <v>0.5</v>
      </c>
      <c r="O158" t="s">
        <v>1</v>
      </c>
      <c r="P158" s="5">
        <v>0.5</v>
      </c>
      <c r="Q158" s="5" t="s">
        <v>1</v>
      </c>
      <c r="R158" s="5">
        <v>0.5</v>
      </c>
      <c r="S158" s="5" t="s">
        <v>1</v>
      </c>
      <c r="T158" s="5">
        <v>0.5</v>
      </c>
      <c r="U158" s="5" t="s">
        <v>1</v>
      </c>
    </row>
    <row r="159" spans="1:21" x14ac:dyDescent="0.3">
      <c r="A159" t="s">
        <v>158</v>
      </c>
      <c r="B159" s="5">
        <v>29.1</v>
      </c>
      <c r="C159" s="5" t="s">
        <v>184</v>
      </c>
      <c r="D159" s="5">
        <v>34.9</v>
      </c>
      <c r="E159" s="5" t="s">
        <v>184</v>
      </c>
      <c r="F159">
        <v>0.56999999999999995</v>
      </c>
      <c r="G159" t="s">
        <v>186</v>
      </c>
      <c r="H159">
        <v>0.70699999999999996</v>
      </c>
      <c r="I159" t="s">
        <v>2</v>
      </c>
      <c r="J159">
        <v>2</v>
      </c>
      <c r="K159" t="s">
        <v>186</v>
      </c>
      <c r="L159">
        <v>2.12</v>
      </c>
      <c r="M159" t="s">
        <v>2</v>
      </c>
      <c r="N159">
        <v>7.4</v>
      </c>
      <c r="O159" t="s">
        <v>186</v>
      </c>
      <c r="P159" s="5">
        <v>0.5</v>
      </c>
      <c r="Q159" s="5" t="s">
        <v>1</v>
      </c>
      <c r="R159" s="5">
        <v>1.2</v>
      </c>
      <c r="S159" s="5" t="s">
        <v>186</v>
      </c>
      <c r="T159" s="5">
        <v>2.52</v>
      </c>
      <c r="U159" s="5" t="s">
        <v>2</v>
      </c>
    </row>
    <row r="160" spans="1:21" x14ac:dyDescent="0.3">
      <c r="A160" t="s">
        <v>156</v>
      </c>
      <c r="B160" s="5">
        <v>7.4</v>
      </c>
      <c r="C160" s="5" t="s">
        <v>2</v>
      </c>
      <c r="D160" s="5">
        <v>9.9</v>
      </c>
      <c r="E160" s="5" t="s">
        <v>186</v>
      </c>
      <c r="F160">
        <v>0.61</v>
      </c>
      <c r="G160" t="s">
        <v>186</v>
      </c>
      <c r="H160">
        <v>0.5</v>
      </c>
      <c r="I160" t="s">
        <v>1</v>
      </c>
      <c r="J160">
        <v>0.88</v>
      </c>
      <c r="K160" t="s">
        <v>186</v>
      </c>
      <c r="L160">
        <v>0.67</v>
      </c>
      <c r="M160" t="s">
        <v>1</v>
      </c>
      <c r="N160">
        <v>2.2999999999999998</v>
      </c>
      <c r="O160" t="s">
        <v>186</v>
      </c>
      <c r="P160" s="5">
        <v>0.5</v>
      </c>
      <c r="Q160" s="5" t="s">
        <v>1</v>
      </c>
      <c r="R160" s="5">
        <v>0.5</v>
      </c>
      <c r="S160" s="5" t="s">
        <v>1</v>
      </c>
      <c r="T160" s="5">
        <v>0.88300000000000001</v>
      </c>
      <c r="U160" s="5" t="s">
        <v>2</v>
      </c>
    </row>
    <row r="161" spans="1:21" x14ac:dyDescent="0.3">
      <c r="A161" t="s">
        <v>161</v>
      </c>
      <c r="B161" s="5">
        <v>17.399999999999999</v>
      </c>
      <c r="C161" s="5" t="s">
        <v>2</v>
      </c>
      <c r="D161" s="5">
        <v>19.5</v>
      </c>
      <c r="E161" s="5" t="s">
        <v>2</v>
      </c>
      <c r="F161">
        <v>0.5</v>
      </c>
      <c r="G161" t="s">
        <v>1</v>
      </c>
      <c r="H161">
        <v>1.2</v>
      </c>
      <c r="I161" t="s">
        <v>186</v>
      </c>
      <c r="J161">
        <v>0.77</v>
      </c>
      <c r="K161" t="s">
        <v>186</v>
      </c>
      <c r="L161">
        <v>1.3</v>
      </c>
      <c r="M161" t="s">
        <v>186</v>
      </c>
      <c r="N161">
        <v>4.42</v>
      </c>
      <c r="O161" t="s">
        <v>2</v>
      </c>
      <c r="P161" s="5">
        <v>0.63</v>
      </c>
      <c r="Q161" s="5" t="s">
        <v>186</v>
      </c>
      <c r="R161" s="5">
        <v>0.92</v>
      </c>
      <c r="S161" s="5" t="s">
        <v>186</v>
      </c>
      <c r="T161" s="5">
        <v>0.56999999999999995</v>
      </c>
      <c r="U161" s="5" t="s">
        <v>1</v>
      </c>
    </row>
    <row r="162" spans="1:21" x14ac:dyDescent="0.3">
      <c r="A162" t="s">
        <v>155</v>
      </c>
      <c r="B162" s="5">
        <v>5.14</v>
      </c>
      <c r="C162" s="5" t="s">
        <v>2</v>
      </c>
      <c r="D162" s="5">
        <v>5</v>
      </c>
      <c r="E162" s="5" t="s">
        <v>186</v>
      </c>
      <c r="F162">
        <v>0.5</v>
      </c>
      <c r="G162" t="s">
        <v>1</v>
      </c>
      <c r="H162">
        <v>0.53</v>
      </c>
      <c r="I162" t="s">
        <v>1</v>
      </c>
      <c r="J162">
        <v>0.5</v>
      </c>
      <c r="K162" t="s">
        <v>1</v>
      </c>
      <c r="L162">
        <v>0.5</v>
      </c>
      <c r="M162" t="s">
        <v>1</v>
      </c>
      <c r="N162">
        <v>2.54</v>
      </c>
      <c r="O162" t="s">
        <v>2</v>
      </c>
      <c r="P162" s="5">
        <v>0.5</v>
      </c>
      <c r="Q162" s="5" t="s">
        <v>1</v>
      </c>
      <c r="R162" s="5">
        <v>0.5</v>
      </c>
      <c r="S162" s="5" t="s">
        <v>1</v>
      </c>
      <c r="T162" s="5">
        <v>0.84299999999999997</v>
      </c>
      <c r="U162" s="5" t="s">
        <v>2</v>
      </c>
    </row>
    <row r="163" spans="1:21" x14ac:dyDescent="0.3">
      <c r="A163" t="s">
        <v>154</v>
      </c>
      <c r="B163" s="5">
        <v>19</v>
      </c>
      <c r="C163" s="5" t="s">
        <v>186</v>
      </c>
      <c r="D163" s="5">
        <v>17.100000000000001</v>
      </c>
      <c r="E163" s="5" t="s">
        <v>2</v>
      </c>
      <c r="F163">
        <v>2.75</v>
      </c>
      <c r="G163" t="s">
        <v>1</v>
      </c>
      <c r="H163">
        <v>2</v>
      </c>
      <c r="I163" t="s">
        <v>185</v>
      </c>
      <c r="J163">
        <v>2.2000000000000002</v>
      </c>
      <c r="K163" t="s">
        <v>185</v>
      </c>
      <c r="L163">
        <v>1.9</v>
      </c>
      <c r="M163" t="s">
        <v>185</v>
      </c>
      <c r="N163">
        <v>5.7</v>
      </c>
      <c r="O163" t="s">
        <v>185</v>
      </c>
      <c r="P163" s="5">
        <v>3.47</v>
      </c>
      <c r="Q163" s="5" t="s">
        <v>1</v>
      </c>
      <c r="R163" s="5">
        <v>1.7</v>
      </c>
      <c r="S163" s="5" t="s">
        <v>1</v>
      </c>
      <c r="T163" s="5">
        <v>3.78</v>
      </c>
      <c r="U163" s="5" t="s">
        <v>1</v>
      </c>
    </row>
    <row r="164" spans="1:21" x14ac:dyDescent="0.3">
      <c r="A164" t="s">
        <v>163</v>
      </c>
      <c r="B164" s="5">
        <v>2.2999999999999998</v>
      </c>
      <c r="C164" s="5" t="s">
        <v>1</v>
      </c>
      <c r="D164" s="5">
        <v>1.43</v>
      </c>
      <c r="E164" s="5" t="s">
        <v>1</v>
      </c>
      <c r="F164">
        <v>0.5</v>
      </c>
      <c r="G164" t="s">
        <v>1</v>
      </c>
      <c r="H164">
        <v>0.5</v>
      </c>
      <c r="I164" t="s">
        <v>1</v>
      </c>
      <c r="J164">
        <v>0.5</v>
      </c>
      <c r="K164" t="s">
        <v>1</v>
      </c>
      <c r="L164">
        <v>0.5</v>
      </c>
      <c r="M164" t="s">
        <v>1</v>
      </c>
      <c r="N164">
        <v>0.5</v>
      </c>
      <c r="O164" t="s">
        <v>1</v>
      </c>
      <c r="P164" s="5">
        <v>0.5</v>
      </c>
      <c r="Q164" s="5" t="s">
        <v>1</v>
      </c>
      <c r="R164" s="5">
        <v>0.5</v>
      </c>
      <c r="S164" s="5" t="s">
        <v>1</v>
      </c>
      <c r="T164" s="5">
        <v>0.5</v>
      </c>
      <c r="U164" s="5" t="s">
        <v>1</v>
      </c>
    </row>
    <row r="165" spans="1:21" x14ac:dyDescent="0.3">
      <c r="A165" t="s">
        <v>166</v>
      </c>
      <c r="B165" s="5">
        <v>6.84</v>
      </c>
      <c r="C165" s="5" t="s">
        <v>2</v>
      </c>
      <c r="D165" s="5">
        <v>6.5</v>
      </c>
      <c r="E165" s="5" t="s">
        <v>186</v>
      </c>
      <c r="F165">
        <v>0.95</v>
      </c>
      <c r="G165" t="s">
        <v>1</v>
      </c>
      <c r="H165">
        <v>1.1000000000000001</v>
      </c>
      <c r="I165" t="s">
        <v>1</v>
      </c>
      <c r="J165">
        <v>0.61</v>
      </c>
      <c r="K165" t="s">
        <v>1</v>
      </c>
      <c r="L165">
        <v>1</v>
      </c>
      <c r="M165" t="s">
        <v>1</v>
      </c>
      <c r="N165">
        <v>0.92</v>
      </c>
      <c r="O165" t="s">
        <v>1</v>
      </c>
      <c r="P165" s="5">
        <v>1</v>
      </c>
      <c r="Q165" s="5" t="s">
        <v>1</v>
      </c>
      <c r="R165" s="5">
        <v>0.5</v>
      </c>
      <c r="S165" s="5" t="s">
        <v>1</v>
      </c>
      <c r="T165" s="5">
        <v>1.4</v>
      </c>
      <c r="U165" s="5" t="s">
        <v>1</v>
      </c>
    </row>
    <row r="166" spans="1:21" x14ac:dyDescent="0.3">
      <c r="A166" t="s">
        <v>165</v>
      </c>
      <c r="B166" s="5">
        <v>8.9</v>
      </c>
      <c r="C166" s="5" t="s">
        <v>1</v>
      </c>
      <c r="D166" s="5">
        <v>2.6</v>
      </c>
      <c r="E166" s="5" t="s">
        <v>1</v>
      </c>
      <c r="F166">
        <v>0.86</v>
      </c>
      <c r="G166" t="s">
        <v>1</v>
      </c>
      <c r="H166">
        <v>0.91</v>
      </c>
      <c r="I166" t="s">
        <v>1</v>
      </c>
      <c r="J166">
        <v>0.55000000000000004</v>
      </c>
      <c r="K166" t="s">
        <v>1</v>
      </c>
      <c r="L166">
        <v>0.9</v>
      </c>
      <c r="M166" t="s">
        <v>1</v>
      </c>
      <c r="N166">
        <v>0.83</v>
      </c>
      <c r="O166" t="s">
        <v>1</v>
      </c>
      <c r="P166" s="5">
        <v>0.86</v>
      </c>
      <c r="Q166" s="5" t="s">
        <v>1</v>
      </c>
      <c r="R166" s="5">
        <v>0.5</v>
      </c>
      <c r="S166" s="5" t="s">
        <v>1</v>
      </c>
      <c r="T166" s="5">
        <v>1.3</v>
      </c>
      <c r="U166" s="5" t="s">
        <v>1</v>
      </c>
    </row>
    <row r="167" spans="1:21" x14ac:dyDescent="0.3">
      <c r="A167" t="s">
        <v>164</v>
      </c>
      <c r="B167" s="5">
        <v>18</v>
      </c>
      <c r="C167" s="5" t="s">
        <v>2</v>
      </c>
      <c r="D167" s="5">
        <v>19.5</v>
      </c>
      <c r="E167" s="5" t="s">
        <v>2</v>
      </c>
      <c r="F167">
        <v>1</v>
      </c>
      <c r="G167" t="s">
        <v>1</v>
      </c>
      <c r="H167">
        <v>0.99</v>
      </c>
      <c r="I167" t="s">
        <v>1</v>
      </c>
      <c r="J167">
        <v>0.86</v>
      </c>
      <c r="K167" t="s">
        <v>186</v>
      </c>
      <c r="L167">
        <v>0.99</v>
      </c>
      <c r="M167" t="s">
        <v>1</v>
      </c>
      <c r="N167">
        <v>0.96</v>
      </c>
      <c r="O167" t="s">
        <v>1</v>
      </c>
      <c r="P167" s="5">
        <v>0.83</v>
      </c>
      <c r="Q167" s="5" t="s">
        <v>1</v>
      </c>
      <c r="R167" s="5">
        <v>0.71</v>
      </c>
      <c r="S167" s="5" t="s">
        <v>186</v>
      </c>
      <c r="T167" s="5">
        <v>1.2</v>
      </c>
      <c r="U167" s="5" t="s">
        <v>1</v>
      </c>
    </row>
    <row r="168" spans="1:21" x14ac:dyDescent="0.3">
      <c r="A168" t="s">
        <v>167</v>
      </c>
      <c r="B168" s="5">
        <v>17.8</v>
      </c>
      <c r="C168" s="5" t="s">
        <v>2</v>
      </c>
      <c r="D168" s="5">
        <v>25.3</v>
      </c>
      <c r="E168" s="5" t="s">
        <v>184</v>
      </c>
      <c r="F168">
        <v>1.29</v>
      </c>
      <c r="G168" t="s">
        <v>1</v>
      </c>
      <c r="H168">
        <v>1.2</v>
      </c>
      <c r="I168" t="s">
        <v>185</v>
      </c>
      <c r="J168">
        <v>2.35</v>
      </c>
      <c r="K168" t="s">
        <v>1</v>
      </c>
      <c r="L168">
        <v>1.6</v>
      </c>
      <c r="M168" t="s">
        <v>185</v>
      </c>
      <c r="N168">
        <v>2.6</v>
      </c>
      <c r="O168" t="s">
        <v>186</v>
      </c>
      <c r="P168" s="5">
        <v>1.93</v>
      </c>
      <c r="Q168" s="5" t="s">
        <v>1</v>
      </c>
      <c r="R168" s="5">
        <v>1.54</v>
      </c>
      <c r="S168" s="5" t="s">
        <v>1</v>
      </c>
      <c r="T168" s="5">
        <v>2.2999999999999998</v>
      </c>
      <c r="U168" s="5" t="s">
        <v>185</v>
      </c>
    </row>
    <row r="170" spans="1:21" x14ac:dyDescent="0.3">
      <c r="A170" t="s">
        <v>168</v>
      </c>
      <c r="B170">
        <f>SUM(SUMIF(C10:C12,{" ","J","NJ"},B10:B12))</f>
        <v>27.2</v>
      </c>
      <c r="C170" t="s">
        <v>2</v>
      </c>
      <c r="D170">
        <f>SUM(SUMIF(E10:E12,{" ","J","NJ"},D10:D12))</f>
        <v>11.8</v>
      </c>
      <c r="E170" t="s">
        <v>2</v>
      </c>
      <c r="F170">
        <f>SUM(SUMIF(G11:G13,{" ","J","NJ"},F11:F13))</f>
        <v>0</v>
      </c>
      <c r="G170" t="s">
        <v>1</v>
      </c>
      <c r="H170">
        <f>SUM(SUMIF(I11:I13,{" ","J","NJ"},H11:H13))</f>
        <v>0</v>
      </c>
      <c r="I170" t="s">
        <v>1</v>
      </c>
      <c r="J170">
        <f>SUM(SUMIF(K10:K12,{"","J","NJ"},J10:J12))</f>
        <v>0</v>
      </c>
      <c r="K170" t="s">
        <v>1</v>
      </c>
      <c r="L170">
        <f>SUM(SUMIF(M10:M12,{"","J","NJ"},L10:L12))</f>
        <v>0</v>
      </c>
      <c r="M170" t="s">
        <v>1</v>
      </c>
      <c r="N170">
        <f>SUM(SUMIF(O10:O12,{"","J","NJ"},N10:N12))</f>
        <v>0</v>
      </c>
      <c r="O170" t="s">
        <v>1</v>
      </c>
      <c r="P170">
        <f>SUM(SUMIF(Q10:Q12,{" ","J","NJ"},P10:P12))</f>
        <v>0</v>
      </c>
      <c r="R170">
        <f>SUM(SUMIF(S10:S12,{" ","J","NJ"},R10:R12))</f>
        <v>0</v>
      </c>
      <c r="T170">
        <f>SUM(SUMIF(U10:U12,{" ","J","NJ"},T10:T12))</f>
        <v>0</v>
      </c>
    </row>
    <row r="171" spans="1:21" x14ac:dyDescent="0.3">
      <c r="A171" t="s">
        <v>169</v>
      </c>
      <c r="B171">
        <f>SUM(SUMIF(C13:C23,{" ","J","NJ"},B13:B23))</f>
        <v>9.3679999999999986</v>
      </c>
      <c r="C171" t="s">
        <v>2</v>
      </c>
      <c r="D171">
        <f>SUM(SUMIF(E13:E23,{" ","J","NJ"},D13:D23))</f>
        <v>8.24</v>
      </c>
      <c r="E171" t="s">
        <v>2</v>
      </c>
      <c r="F171">
        <f>SUM(SUMIF(G14:G24,{" ","J","NJ"},F14:F24))</f>
        <v>12.09</v>
      </c>
      <c r="G171" t="s">
        <v>2</v>
      </c>
      <c r="H171">
        <f>SUM(SUMIF(I14:I24,{" ","J","NJ"},H14:H24))</f>
        <v>16.7</v>
      </c>
      <c r="I171" t="s">
        <v>2</v>
      </c>
      <c r="J171">
        <f>SUM(SUMIF(K13:K23,{"","J","NJ"},J13:J23))</f>
        <v>15.7</v>
      </c>
      <c r="K171" t="s">
        <v>2</v>
      </c>
      <c r="L171">
        <f>SUM(SUMIF(M13:M23,{"","J","NJ"},L13:L23))</f>
        <v>21.8</v>
      </c>
      <c r="M171" t="s">
        <v>2</v>
      </c>
      <c r="N171">
        <f>SUM(SUMIF(O13:O23,{"","J","NJ"},N13:N23))</f>
        <v>19.8</v>
      </c>
      <c r="O171" t="s">
        <v>2</v>
      </c>
      <c r="P171">
        <f>SUM(SUMIF(Q13:Q23,{" ","J","NJ"},P13:P23))</f>
        <v>9.0100000000000016</v>
      </c>
      <c r="R171">
        <f>SUM(SUMIF(S13:S23,{" ","J","NJ"},R13:R23))</f>
        <v>8</v>
      </c>
      <c r="T171">
        <f>SUM(SUMIF(U13:U23,{" ","J","NJ"},T13:T23))</f>
        <v>12.76</v>
      </c>
    </row>
    <row r="172" spans="1:21" x14ac:dyDescent="0.3">
      <c r="A172" t="s">
        <v>170</v>
      </c>
      <c r="B172">
        <f>SUM(SUMIF(C24:C43,{" ","J","NJ"},B24:B43))</f>
        <v>22.423999999999999</v>
      </c>
      <c r="C172" t="s">
        <v>2</v>
      </c>
      <c r="D172">
        <f>SUM(SUMIF(E24:E43,{" ","J","NJ"},D24:D43))</f>
        <v>22.319999999999997</v>
      </c>
      <c r="E172" t="s">
        <v>2</v>
      </c>
      <c r="F172">
        <f>SUM(SUMIF(G25:G44,{" ","J","NJ"},F25:F44))</f>
        <v>17.560000000000002</v>
      </c>
      <c r="G172" t="s">
        <v>2</v>
      </c>
      <c r="H172">
        <f>SUM(SUMIF(I25:I44,{" ","J","NJ"},H25:H44))</f>
        <v>43.579000000000008</v>
      </c>
      <c r="I172" t="s">
        <v>2</v>
      </c>
      <c r="J172">
        <f>SUM(SUMIF(K24:K43,{"","J","NJ"},J24:J43))</f>
        <v>6.9700000000000006</v>
      </c>
      <c r="K172" t="s">
        <v>2</v>
      </c>
      <c r="L172">
        <f>SUM(SUMIF(M24:M43,{"","J","NJ"},L24:L43))</f>
        <v>107.15000000000002</v>
      </c>
      <c r="M172" t="s">
        <v>2</v>
      </c>
      <c r="N172">
        <f>SUM(SUMIF(O24:O43,{"","J","NJ"},N24:N43))</f>
        <v>44.239999999999995</v>
      </c>
      <c r="O172" t="s">
        <v>2</v>
      </c>
      <c r="P172">
        <f>SUM(SUMIF(Q24:Q43,{" ","J","NJ"},P24:P43))</f>
        <v>19.048999999999999</v>
      </c>
      <c r="R172">
        <f>SUM(SUMIF(S24:S43,{" ","J","NJ"},R24:R43))</f>
        <v>14.240000000000002</v>
      </c>
      <c r="T172">
        <f>SUM(SUMIF(U24:U43,{" ","J","NJ"},T24:T43))</f>
        <v>24.42</v>
      </c>
    </row>
    <row r="173" spans="1:21" x14ac:dyDescent="0.3">
      <c r="A173" t="s">
        <v>171</v>
      </c>
      <c r="B173">
        <f>SUM(SUMIF(C44:C73,{" ","J","NJ"},B44:B73))</f>
        <v>52.977000000000004</v>
      </c>
      <c r="C173" t="s">
        <v>2</v>
      </c>
      <c r="D173">
        <f>SUM(SUMIF(E44:E73,{" ","J","NJ"},D44:D73))</f>
        <v>54.838999999999999</v>
      </c>
      <c r="E173" t="s">
        <v>2</v>
      </c>
      <c r="F173">
        <f>SUM(SUMIF(G45:G74,{" ","J","NJ"},F45:F74))</f>
        <v>105.33</v>
      </c>
      <c r="G173" t="s">
        <v>2</v>
      </c>
      <c r="H173">
        <f>SUM(SUMIF(I45:I74,{" ","J","NJ"},H45:H74))</f>
        <v>88.16</v>
      </c>
      <c r="I173" t="s">
        <v>2</v>
      </c>
      <c r="J173">
        <f>SUM(SUMIF(K44:K73,{"","J","NJ"},J44:J73))</f>
        <v>45.67</v>
      </c>
      <c r="K173" t="s">
        <v>2</v>
      </c>
      <c r="L173">
        <f>SUM(SUMIF(M44:M73,{"","J","NJ"},L44:L73))</f>
        <v>109.77999999999999</v>
      </c>
      <c r="M173" t="s">
        <v>2</v>
      </c>
      <c r="N173">
        <f>SUM(SUMIF(O44:O73,{"","J","NJ"},N44:N73))</f>
        <v>138.80999999999997</v>
      </c>
      <c r="O173" t="s">
        <v>2</v>
      </c>
      <c r="P173">
        <f>SUM(SUMIF(Q44:Q73,{" ","J","NJ"},P44:P73))</f>
        <v>6.53</v>
      </c>
      <c r="R173">
        <f>SUM(SUMIF(S44:S73,{" ","J","NJ"},R44:R73))</f>
        <v>10.513</v>
      </c>
      <c r="T173">
        <f>SUM(SUMIF(U44:U73,{" ","J","NJ"},T44:T73))</f>
        <v>20.100000000000001</v>
      </c>
    </row>
    <row r="174" spans="1:21" x14ac:dyDescent="0.3">
      <c r="A174" t="s">
        <v>172</v>
      </c>
      <c r="B174">
        <f>SUM(SUMIF(C74:C102,{" ","J","NJ"},B74:B102))</f>
        <v>128.59</v>
      </c>
      <c r="C174" t="s">
        <v>2</v>
      </c>
      <c r="D174">
        <f>SUM(SUMIF(E74:E102,{" ","J","NJ"},D74:D102))</f>
        <v>70.62</v>
      </c>
      <c r="E174" t="s">
        <v>2</v>
      </c>
      <c r="F174">
        <f>SUM(SUMIF(G75:G103,{" ","J","NJ"},F75:F103))</f>
        <v>94.47</v>
      </c>
      <c r="G174" t="s">
        <v>2</v>
      </c>
      <c r="H174">
        <f>SUM(SUMIF(I75:I103,{" ","J","NJ"},H75:H103))</f>
        <v>96.059999999999988</v>
      </c>
      <c r="I174" t="s">
        <v>2</v>
      </c>
      <c r="J174">
        <f>SUM(SUMIF(K74:K102,{"","J","NJ"},J74:J102))</f>
        <v>94.86999999999999</v>
      </c>
      <c r="K174" t="s">
        <v>2</v>
      </c>
      <c r="L174">
        <f>SUM(SUMIF(M74:M102,{"","J","NJ"},L74:L102))</f>
        <v>101.08000000000001</v>
      </c>
      <c r="M174" t="s">
        <v>2</v>
      </c>
      <c r="N174">
        <f>SUM(SUMIF(O74:O102,{"","J","NJ"},N74:N102))</f>
        <v>224.67</v>
      </c>
      <c r="O174" t="s">
        <v>2</v>
      </c>
      <c r="P174">
        <f>SUM(SUMIF(Q74:Q102,{" ","J","NJ"},P74:P102))</f>
        <v>14.17</v>
      </c>
      <c r="R174">
        <f>SUM(SUMIF(S74:S102,{" ","J","NJ"},R74:R102))</f>
        <v>12.515000000000001</v>
      </c>
      <c r="T174">
        <f>SUM(SUMIF(U74:U102,{" ","J","NJ"},T74:T102))</f>
        <v>25.63</v>
      </c>
    </row>
    <row r="175" spans="1:21" x14ac:dyDescent="0.3">
      <c r="A175" t="s">
        <v>173</v>
      </c>
      <c r="B175">
        <f>SUM(SUMIF(C103:C133,{" ","J","NJ"},B103:B133))</f>
        <v>115.63999999999999</v>
      </c>
      <c r="C175" t="s">
        <v>2</v>
      </c>
      <c r="D175">
        <f>SUM(SUMIF(E103:E133,{" ","J","NJ"},D103:D133))</f>
        <v>127.14</v>
      </c>
      <c r="E175" t="s">
        <v>2</v>
      </c>
      <c r="F175">
        <f>SUM(SUMIF(G104:G134,{" ","J","NJ"},F104:F134))</f>
        <v>79.03</v>
      </c>
      <c r="G175" t="s">
        <v>2</v>
      </c>
      <c r="H175">
        <f>SUM(SUMIF(I104:I134,{" ","J","NJ"},H104:H134))</f>
        <v>64.775000000000006</v>
      </c>
      <c r="I175" t="s">
        <v>2</v>
      </c>
      <c r="J175">
        <f>SUM(SUMIF(K103:K133,{"","J","NJ"},J103:J133))</f>
        <v>74.650000000000006</v>
      </c>
      <c r="K175" t="s">
        <v>2</v>
      </c>
      <c r="L175">
        <f>SUM(SUMIF(M103:M133,{"","J","NJ"},L103:L133))</f>
        <v>77.900000000000006</v>
      </c>
      <c r="M175" t="s">
        <v>2</v>
      </c>
      <c r="N175">
        <f>SUM(SUMIF(O103:O133,{"","J","NJ"},N103:N133))</f>
        <v>173.16</v>
      </c>
      <c r="O175" t="s">
        <v>2</v>
      </c>
      <c r="P175">
        <f>SUM(SUMIF(Q103:Q133,{" ","J","NJ"},P103:P133))</f>
        <v>11.32</v>
      </c>
      <c r="R175">
        <f>SUM(SUMIF(S103:S133,{" ","J","NJ"},R103:R133))</f>
        <v>10.516999999999999</v>
      </c>
      <c r="T175">
        <f>SUM(SUMIF(U103:U133,{" ","J","NJ"},T103:T133))</f>
        <v>22.89</v>
      </c>
    </row>
    <row r="176" spans="1:21" x14ac:dyDescent="0.3">
      <c r="A176" t="s">
        <v>174</v>
      </c>
      <c r="B176">
        <f>SUM(SUMIF(C134:C154,{" ","J","NJ"},B134:B154))</f>
        <v>96.37</v>
      </c>
      <c r="C176" t="s">
        <v>2</v>
      </c>
      <c r="D176">
        <f>SUM(SUMIF(E134:E154,{" ","J","NJ"},D134:D154))</f>
        <v>87.926000000000016</v>
      </c>
      <c r="E176" t="s">
        <v>2</v>
      </c>
      <c r="F176">
        <f>SUM(SUMIF(G135:G155,{" ","J","NJ"},F135:F155))</f>
        <v>16.170000000000002</v>
      </c>
      <c r="G176" t="s">
        <v>2</v>
      </c>
      <c r="H176">
        <f>SUM(SUMIF(I135:I155,{" ","J","NJ"},H135:H155))</f>
        <v>17.954000000000001</v>
      </c>
      <c r="I176" t="s">
        <v>2</v>
      </c>
      <c r="J176">
        <f>SUM(SUMIF(K134:K154,{"","J","NJ"},J134:J154))</f>
        <v>23.729999999999997</v>
      </c>
      <c r="K176" t="s">
        <v>2</v>
      </c>
      <c r="L176">
        <f>SUM(SUMIF(M134:M154,{"","J","NJ"},L134:L154))</f>
        <v>20.599</v>
      </c>
      <c r="M176" t="s">
        <v>2</v>
      </c>
      <c r="N176">
        <f>SUM(SUMIF(O134:O154,{"","J","NJ"},N134:N154))</f>
        <v>124.63</v>
      </c>
      <c r="O176" t="s">
        <v>2</v>
      </c>
      <c r="P176">
        <f>SUM(SUMIF(Q134:Q154,{" ","J","NJ"},P134:P154))</f>
        <v>4.2</v>
      </c>
      <c r="R176">
        <f>SUM(SUMIF(S134:S154,{" ","J","NJ"},R134:R154))</f>
        <v>5.75</v>
      </c>
      <c r="T176">
        <f>SUM(SUMIF(U134:U154,{" ","J","NJ"},T134:T154))</f>
        <v>9.0800000000000018</v>
      </c>
    </row>
    <row r="177" spans="1:21" x14ac:dyDescent="0.3">
      <c r="A177" t="s">
        <v>175</v>
      </c>
      <c r="B177">
        <f>SUM(SUMIF(C155:C164,{" ","J","NJ"},B155:B164))</f>
        <v>55.769999999999996</v>
      </c>
      <c r="C177" t="s">
        <v>2</v>
      </c>
      <c r="D177">
        <f>SUM(SUMIF(E155:E164,{" ","J","NJ"},D155:D164))</f>
        <v>66.489999999999995</v>
      </c>
      <c r="E177" t="s">
        <v>2</v>
      </c>
      <c r="F177">
        <f>SUM(SUMIF(G156:G165,{" ","J","NJ"},F156:F165))</f>
        <v>1.18</v>
      </c>
      <c r="G177" t="s">
        <v>2</v>
      </c>
      <c r="H177">
        <f>SUM(SUMIF(I156:I165,{" ","J","NJ"},H156:H165))</f>
        <v>1.907</v>
      </c>
      <c r="I177" t="s">
        <v>2</v>
      </c>
      <c r="J177">
        <f>SUM(SUMIF(K155:K164,{"","J","NJ"},J155:J164))</f>
        <v>4.17</v>
      </c>
      <c r="K177" t="s">
        <v>2</v>
      </c>
      <c r="L177">
        <f>SUM(SUMIF(M155:M164,{"","J","NJ"},L155:L164))</f>
        <v>3.42</v>
      </c>
      <c r="M177" t="s">
        <v>2</v>
      </c>
      <c r="N177">
        <f>SUM(SUMIF(O155:O164,{"","J","NJ"},N155:N164))</f>
        <v>16.66</v>
      </c>
      <c r="O177" t="s">
        <v>2</v>
      </c>
      <c r="P177">
        <f>SUM(SUMIF(Q155:Q164,{" ","J","NJ"},P155:P164))</f>
        <v>1.1760000000000002</v>
      </c>
      <c r="R177">
        <f>SUM(SUMIF(S155:S164,{" ","J","NJ"},R155:R164))</f>
        <v>2.12</v>
      </c>
      <c r="T177">
        <f>SUM(SUMIF(U155:U164,{" ","J","NJ"},T155:T164))</f>
        <v>4.2460000000000004</v>
      </c>
    </row>
    <row r="178" spans="1:21" x14ac:dyDescent="0.3">
      <c r="A178" t="s">
        <v>176</v>
      </c>
      <c r="B178">
        <f>SUM(SUMIF(C165:C167,{" ","J","NJ"},B165:B167))</f>
        <v>24.84</v>
      </c>
      <c r="C178" t="s">
        <v>2</v>
      </c>
      <c r="D178">
        <f>SUM(SUMIF(E165:E167,{" ","J","NJ"},D165:D167))</f>
        <v>26</v>
      </c>
      <c r="E178" t="s">
        <v>2</v>
      </c>
      <c r="F178">
        <f>SUM(SUMIF(G166:G168,{" ","J","NJ"},F166:F168))</f>
        <v>0</v>
      </c>
      <c r="G178" t="s">
        <v>1</v>
      </c>
      <c r="H178">
        <f>SUM(SUMIF(I166:I168,{" ","J","NJ"},H166:H168))</f>
        <v>0</v>
      </c>
      <c r="I178" t="s">
        <v>1</v>
      </c>
      <c r="J178">
        <f>SUM(SUMIF(K165:K167,{"","J","NJ"},J165:J167))</f>
        <v>0.86</v>
      </c>
      <c r="K178" t="s">
        <v>2</v>
      </c>
      <c r="L178">
        <f>SUM(SUMIF(M165:M167,{"","J","NJ"},L165:L167))</f>
        <v>0</v>
      </c>
      <c r="M178" t="s">
        <v>1</v>
      </c>
      <c r="N178">
        <f>SUM(SUMIF(O165:O167,{"","J","NJ"},N165:N167))</f>
        <v>0</v>
      </c>
      <c r="O178" t="s">
        <v>1</v>
      </c>
      <c r="P178">
        <f>SUM(SUMIF(Q165:Q167,{" ","J","NJ"},P165:P167))</f>
        <v>0</v>
      </c>
      <c r="R178">
        <f>SUM(SUMIF(S165:S167,{" ","J","NJ"},R165:R167))</f>
        <v>0.71</v>
      </c>
      <c r="T178">
        <f>SUM(SUMIF(U165:U167,{" ","J","NJ"},T165:T167))</f>
        <v>0</v>
      </c>
    </row>
    <row r="179" spans="1:21" x14ac:dyDescent="0.3">
      <c r="A179" t="s">
        <v>177</v>
      </c>
      <c r="B179">
        <f>SUM(SUMIF(C168,{" ","J","NJ"},B168))</f>
        <v>17.8</v>
      </c>
      <c r="C179" t="s">
        <v>2</v>
      </c>
      <c r="D179">
        <f>SUM(SUMIF(E168,{" ","J","NJ"},D168))</f>
        <v>0</v>
      </c>
      <c r="E179" t="s">
        <v>2</v>
      </c>
      <c r="F179">
        <f>SUM(SUMIF(G169,{" ","J","NJ"},F169))</f>
        <v>0</v>
      </c>
      <c r="G179" t="s">
        <v>1</v>
      </c>
      <c r="H179">
        <f>SUM(SUMIF(I169,{" ","J","NJ"},H169))</f>
        <v>0</v>
      </c>
      <c r="I179" t="s">
        <v>1</v>
      </c>
      <c r="J179">
        <f>SUM(SUMIF(K168,{"","J","NJ"},J168))</f>
        <v>0</v>
      </c>
      <c r="K179" t="s">
        <v>1</v>
      </c>
      <c r="L179">
        <f>SUM(SUMIF(M168,{"","J","NJ"},L168))</f>
        <v>0</v>
      </c>
      <c r="M179" t="s">
        <v>1</v>
      </c>
      <c r="N179">
        <f>SUM(SUMIF(O168,{"","J","NJ"},N168))</f>
        <v>2.6</v>
      </c>
      <c r="O179" t="s">
        <v>1</v>
      </c>
      <c r="P179">
        <f>SUM(SUMIF(Q168,{" ","J","NJ"},P168))</f>
        <v>0</v>
      </c>
      <c r="R179">
        <f>SUM(SUMIF(S168,{" ","J","NJ"},R168))</f>
        <v>0</v>
      </c>
      <c r="T179">
        <f>SUM(SUMIF(U168,{" ","J","NJ"},T168))</f>
        <v>0</v>
      </c>
    </row>
    <row r="180" spans="1:21" x14ac:dyDescent="0.3">
      <c r="A180" t="s">
        <v>178</v>
      </c>
      <c r="B180">
        <f>SUM(B170:B179)</f>
        <v>550.97899999999993</v>
      </c>
      <c r="C180" t="s">
        <v>2</v>
      </c>
      <c r="D180">
        <f>SUM(D170:D179)</f>
        <v>475.375</v>
      </c>
      <c r="E180" t="s">
        <v>2</v>
      </c>
      <c r="F180">
        <f>SUM(F170:F179)</f>
        <v>325.83000000000004</v>
      </c>
      <c r="G180" t="s">
        <v>2</v>
      </c>
      <c r="H180">
        <f>SUM(H170:H179)</f>
        <v>329.13499999999999</v>
      </c>
      <c r="I180" t="s">
        <v>2</v>
      </c>
      <c r="J180">
        <f>SUM(J170:J179)</f>
        <v>266.62</v>
      </c>
      <c r="K180" t="s">
        <v>2</v>
      </c>
      <c r="L180">
        <f>SUM(L170:L179)</f>
        <v>441.72900000000004</v>
      </c>
      <c r="M180" t="s">
        <v>2</v>
      </c>
      <c r="N180">
        <f>SUM(N170:N179)</f>
        <v>744.56999999999994</v>
      </c>
      <c r="O180" t="s">
        <v>2</v>
      </c>
      <c r="P180">
        <f>SUM(P170:P179)</f>
        <v>65.454999999999998</v>
      </c>
      <c r="Q180" s="4"/>
      <c r="R180">
        <f>SUM(R170:R179)</f>
        <v>64.364999999999995</v>
      </c>
      <c r="S180" s="4"/>
      <c r="T180">
        <f>SUM(T170:T179)</f>
        <v>119.12599999999999</v>
      </c>
      <c r="U180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180"/>
  <sheetViews>
    <sheetView workbookViewId="0">
      <selection activeCell="A9" activeCellId="3" sqref="A3:XFD3 A6:XFD6 A7:XFD7 A9:XFD9"/>
    </sheetView>
  </sheetViews>
  <sheetFormatPr defaultRowHeight="14.4" x14ac:dyDescent="0.3"/>
  <cols>
    <col min="1" max="1" width="16.44140625" customWidth="1"/>
    <col min="2" max="2" width="12.6640625" bestFit="1" customWidth="1"/>
    <col min="3" max="3" width="4.44140625" bestFit="1" customWidth="1"/>
    <col min="4" max="4" width="12.6640625" bestFit="1" customWidth="1"/>
    <col min="5" max="5" width="3.109375" bestFit="1" customWidth="1"/>
    <col min="6" max="6" width="13.44140625" bestFit="1" customWidth="1"/>
    <col min="7" max="7" width="4.44140625" bestFit="1" customWidth="1"/>
    <col min="8" max="8" width="13.44140625" bestFit="1" customWidth="1"/>
    <col min="9" max="9" width="4.44140625" bestFit="1" customWidth="1"/>
    <col min="10" max="10" width="12.109375" bestFit="1" customWidth="1"/>
    <col min="11" max="11" width="4.44140625" bestFit="1" customWidth="1"/>
    <col min="12" max="12" width="12.109375" bestFit="1" customWidth="1"/>
    <col min="13" max="13" width="4.44140625" bestFit="1" customWidth="1"/>
    <col min="14" max="14" width="12.109375" bestFit="1" customWidth="1"/>
    <col min="15" max="15" width="4.44140625" bestFit="1" customWidth="1"/>
    <col min="16" max="16" width="10.6640625" bestFit="1" customWidth="1"/>
    <col min="17" max="17" width="4.44140625" bestFit="1" customWidth="1"/>
    <col min="18" max="18" width="10.6640625" bestFit="1" customWidth="1"/>
    <col min="19" max="19" width="3.109375" bestFit="1" customWidth="1"/>
    <col min="20" max="20" width="10.6640625" bestFit="1" customWidth="1"/>
    <col min="21" max="21" width="4.44140625" bestFit="1" customWidth="1"/>
  </cols>
  <sheetData>
    <row r="1" spans="1:21" x14ac:dyDescent="0.3">
      <c r="A1" s="13" t="s">
        <v>555</v>
      </c>
    </row>
    <row r="3" spans="1:21" x14ac:dyDescent="0.3">
      <c r="A3" t="s">
        <v>189</v>
      </c>
      <c r="B3" t="s">
        <v>293</v>
      </c>
      <c r="D3" t="s">
        <v>294</v>
      </c>
      <c r="F3" t="s">
        <v>291</v>
      </c>
      <c r="G3" s="5"/>
      <c r="H3" s="5" t="s">
        <v>292</v>
      </c>
      <c r="J3" t="s">
        <v>387</v>
      </c>
      <c r="L3" t="s">
        <v>388</v>
      </c>
      <c r="N3" t="s">
        <v>389</v>
      </c>
      <c r="P3" t="s">
        <v>318</v>
      </c>
      <c r="R3" t="s">
        <v>319</v>
      </c>
      <c r="T3" t="s">
        <v>345</v>
      </c>
    </row>
    <row r="4" spans="1:21" x14ac:dyDescent="0.3">
      <c r="A4" t="s">
        <v>190</v>
      </c>
      <c r="B4" t="s">
        <v>381</v>
      </c>
      <c r="D4" t="s">
        <v>382</v>
      </c>
      <c r="F4" t="s">
        <v>379</v>
      </c>
      <c r="H4" t="s">
        <v>380</v>
      </c>
      <c r="J4" t="s">
        <v>390</v>
      </c>
      <c r="L4" t="s">
        <v>391</v>
      </c>
      <c r="N4" t="s">
        <v>392</v>
      </c>
      <c r="P4" t="s">
        <v>397</v>
      </c>
      <c r="R4" t="s">
        <v>398</v>
      </c>
      <c r="T4" t="s">
        <v>399</v>
      </c>
    </row>
    <row r="5" spans="1:21" x14ac:dyDescent="0.3">
      <c r="A5" t="s">
        <v>191</v>
      </c>
      <c r="B5" t="s">
        <v>385</v>
      </c>
      <c r="D5" t="s">
        <v>386</v>
      </c>
      <c r="F5" t="s">
        <v>383</v>
      </c>
      <c r="H5" t="s">
        <v>384</v>
      </c>
      <c r="J5" t="s">
        <v>393</v>
      </c>
      <c r="L5" t="s">
        <v>394</v>
      </c>
      <c r="N5" t="s">
        <v>395</v>
      </c>
      <c r="P5" t="s">
        <v>400</v>
      </c>
      <c r="R5" t="s">
        <v>401</v>
      </c>
      <c r="T5" t="s">
        <v>402</v>
      </c>
    </row>
    <row r="6" spans="1:21" x14ac:dyDescent="0.3">
      <c r="A6" t="s">
        <v>192</v>
      </c>
      <c r="B6" s="1">
        <v>42780</v>
      </c>
      <c r="D6" s="1">
        <v>42780</v>
      </c>
      <c r="F6" s="1">
        <v>42780</v>
      </c>
      <c r="H6" s="1">
        <v>42780</v>
      </c>
      <c r="J6" s="1">
        <v>42780</v>
      </c>
      <c r="L6" s="1">
        <v>42780</v>
      </c>
      <c r="N6" s="1">
        <v>42780</v>
      </c>
      <c r="P6" s="1">
        <v>42776</v>
      </c>
      <c r="R6" s="1">
        <v>42776</v>
      </c>
      <c r="T6" s="1">
        <v>42776</v>
      </c>
    </row>
    <row r="7" spans="1:21" x14ac:dyDescent="0.3">
      <c r="A7" t="s">
        <v>271</v>
      </c>
      <c r="B7" t="s">
        <v>304</v>
      </c>
      <c r="D7" t="s">
        <v>304</v>
      </c>
      <c r="F7" t="s">
        <v>303</v>
      </c>
      <c r="H7" t="s">
        <v>303</v>
      </c>
      <c r="J7" t="s">
        <v>275</v>
      </c>
      <c r="L7" t="s">
        <v>275</v>
      </c>
      <c r="N7" t="s">
        <v>275</v>
      </c>
      <c r="P7" t="s">
        <v>285</v>
      </c>
      <c r="R7" t="s">
        <v>285</v>
      </c>
      <c r="T7" t="s">
        <v>285</v>
      </c>
    </row>
    <row r="8" spans="1:21" x14ac:dyDescent="0.3">
      <c r="A8" t="s">
        <v>305</v>
      </c>
      <c r="B8" t="s">
        <v>307</v>
      </c>
      <c r="D8" t="s">
        <v>307</v>
      </c>
      <c r="F8" t="s">
        <v>306</v>
      </c>
      <c r="H8" t="s">
        <v>306</v>
      </c>
      <c r="K8" t="s">
        <v>306</v>
      </c>
      <c r="M8" t="s">
        <v>306</v>
      </c>
      <c r="O8" t="s">
        <v>306</v>
      </c>
      <c r="P8" t="s">
        <v>306</v>
      </c>
      <c r="R8" t="s">
        <v>306</v>
      </c>
    </row>
    <row r="9" spans="1:21" x14ac:dyDescent="0.3">
      <c r="A9" t="s">
        <v>193</v>
      </c>
      <c r="B9" s="2">
        <f>(159-COUNTIF(C10:C168,"UJ"))/159</f>
        <v>0.84905660377358494</v>
      </c>
      <c r="D9" s="2">
        <f>(159-COUNTIF(E10:E168,"UJ"))/159</f>
        <v>0.86163522012578619</v>
      </c>
      <c r="F9" s="2">
        <f>SUM(COUNTIF(G10:G168,{"","J","NJ"}))/159</f>
        <v>0.25157232704402516</v>
      </c>
      <c r="H9" s="2">
        <f>SUM(COUNTIF(I10:I168,{"","J","NJ"}))/159</f>
        <v>0.23270440251572327</v>
      </c>
      <c r="J9" s="2">
        <f>SUM(COUNTIF(K10:K168,{"","J","NJ"}))/159</f>
        <v>0.18867924528301888</v>
      </c>
      <c r="L9" s="2">
        <f>SUM(COUNTIF(M10:M168,{"","J","NJ"}))/159</f>
        <v>0.18867924528301888</v>
      </c>
      <c r="N9" s="2">
        <f>SUM(COUNTIF(O10:O168,{"","J","NJ"}))/159</f>
        <v>0.23270440251572327</v>
      </c>
      <c r="P9" s="2">
        <f>SUM(COUNTIF(Q10:Q168,{"","J","NJ"}))/159</f>
        <v>0.58490566037735847</v>
      </c>
      <c r="R9" s="2">
        <f>SUM(COUNTIF(S10:S168,{"","J","NJ"}))/159</f>
        <v>0.3522012578616352</v>
      </c>
      <c r="T9" s="2">
        <f>SUM(COUNTIF(U10:U168,{"","J","NJ"}))/159</f>
        <v>0.62264150943396224</v>
      </c>
    </row>
    <row r="10" spans="1:21" x14ac:dyDescent="0.3">
      <c r="A10" t="s">
        <v>9</v>
      </c>
      <c r="B10">
        <v>0.8</v>
      </c>
      <c r="C10" t="s">
        <v>1</v>
      </c>
      <c r="D10">
        <v>2.1</v>
      </c>
      <c r="E10" t="s">
        <v>2</v>
      </c>
      <c r="F10">
        <v>26.3</v>
      </c>
      <c r="G10" t="s">
        <v>187</v>
      </c>
      <c r="H10">
        <v>15.3</v>
      </c>
      <c r="I10" t="s">
        <v>1</v>
      </c>
      <c r="J10">
        <v>9</v>
      </c>
      <c r="K10" t="s">
        <v>185</v>
      </c>
      <c r="L10">
        <v>5.9</v>
      </c>
      <c r="M10" t="s">
        <v>185</v>
      </c>
      <c r="N10">
        <v>6.69</v>
      </c>
      <c r="O10" t="s">
        <v>1</v>
      </c>
      <c r="P10">
        <v>19</v>
      </c>
      <c r="Q10" t="s">
        <v>186</v>
      </c>
      <c r="S10" t="s">
        <v>269</v>
      </c>
      <c r="T10">
        <v>14.8</v>
      </c>
      <c r="U10" t="s">
        <v>2</v>
      </c>
    </row>
    <row r="11" spans="1:21" x14ac:dyDescent="0.3">
      <c r="A11" t="s">
        <v>10</v>
      </c>
      <c r="B11">
        <v>6.82</v>
      </c>
      <c r="C11" t="s">
        <v>2</v>
      </c>
      <c r="D11">
        <v>6.95</v>
      </c>
      <c r="E11" t="s">
        <v>2</v>
      </c>
      <c r="F11">
        <v>12.1</v>
      </c>
      <c r="G11" t="s">
        <v>1</v>
      </c>
      <c r="H11">
        <v>10.4</v>
      </c>
      <c r="I11" t="s">
        <v>1</v>
      </c>
      <c r="J11">
        <v>5.3</v>
      </c>
      <c r="K11" t="s">
        <v>185</v>
      </c>
      <c r="L11">
        <v>7</v>
      </c>
      <c r="M11" t="s">
        <v>185</v>
      </c>
      <c r="N11">
        <v>4.4000000000000004</v>
      </c>
      <c r="O11" t="s">
        <v>185</v>
      </c>
      <c r="P11">
        <v>15.7</v>
      </c>
      <c r="Q11" t="s">
        <v>2</v>
      </c>
      <c r="S11" t="s">
        <v>269</v>
      </c>
      <c r="T11">
        <v>10</v>
      </c>
      <c r="U11" t="s">
        <v>186</v>
      </c>
    </row>
    <row r="12" spans="1:21" x14ac:dyDescent="0.3">
      <c r="A12" t="s">
        <v>11</v>
      </c>
      <c r="B12">
        <v>3.9</v>
      </c>
      <c r="C12" t="s">
        <v>186</v>
      </c>
      <c r="D12">
        <v>3.3</v>
      </c>
      <c r="E12" t="s">
        <v>186</v>
      </c>
      <c r="F12">
        <v>37.4</v>
      </c>
      <c r="G12" t="s">
        <v>187</v>
      </c>
      <c r="H12">
        <v>20.100000000000001</v>
      </c>
      <c r="I12" t="s">
        <v>1</v>
      </c>
      <c r="J12">
        <v>11</v>
      </c>
      <c r="K12" t="s">
        <v>185</v>
      </c>
      <c r="L12">
        <v>10.9</v>
      </c>
      <c r="M12" t="s">
        <v>1</v>
      </c>
      <c r="N12">
        <v>9.3800000000000008</v>
      </c>
      <c r="O12" t="s">
        <v>1</v>
      </c>
      <c r="P12">
        <v>12</v>
      </c>
      <c r="Q12" t="s">
        <v>186</v>
      </c>
      <c r="S12" t="s">
        <v>269</v>
      </c>
      <c r="T12">
        <v>9.1999999999999993</v>
      </c>
      <c r="U12" t="s">
        <v>186</v>
      </c>
    </row>
    <row r="13" spans="1:21" x14ac:dyDescent="0.3">
      <c r="A13" t="s">
        <v>12</v>
      </c>
      <c r="B13">
        <v>6.27</v>
      </c>
      <c r="C13" t="s">
        <v>2</v>
      </c>
      <c r="D13">
        <v>6.89</v>
      </c>
      <c r="E13" t="s">
        <v>2</v>
      </c>
      <c r="F13">
        <v>39.4</v>
      </c>
      <c r="G13" t="s">
        <v>187</v>
      </c>
      <c r="H13">
        <v>32.5</v>
      </c>
      <c r="I13" t="s">
        <v>187</v>
      </c>
      <c r="J13">
        <v>45.5</v>
      </c>
      <c r="K13" t="s">
        <v>1</v>
      </c>
      <c r="L13">
        <v>33.6</v>
      </c>
      <c r="M13" t="s">
        <v>187</v>
      </c>
      <c r="N13">
        <v>35</v>
      </c>
      <c r="O13" t="s">
        <v>187</v>
      </c>
      <c r="P13">
        <v>21</v>
      </c>
      <c r="Q13" s="5" t="s">
        <v>185</v>
      </c>
      <c r="S13" t="s">
        <v>269</v>
      </c>
      <c r="T13">
        <v>20</v>
      </c>
      <c r="U13" t="s">
        <v>185</v>
      </c>
    </row>
    <row r="14" spans="1:21" x14ac:dyDescent="0.3">
      <c r="A14" t="s">
        <v>13</v>
      </c>
      <c r="B14">
        <v>0.32</v>
      </c>
      <c r="C14" t="s">
        <v>1</v>
      </c>
      <c r="D14">
        <v>27.2</v>
      </c>
      <c r="E14" t="s">
        <v>184</v>
      </c>
      <c r="F14">
        <v>8.15</v>
      </c>
      <c r="G14" t="s">
        <v>2</v>
      </c>
      <c r="H14">
        <v>5.62</v>
      </c>
      <c r="I14" t="s">
        <v>2</v>
      </c>
      <c r="J14">
        <v>1.8</v>
      </c>
      <c r="K14" t="s">
        <v>1</v>
      </c>
      <c r="L14">
        <v>2.5</v>
      </c>
      <c r="M14" t="s">
        <v>1</v>
      </c>
      <c r="N14">
        <v>1.3</v>
      </c>
      <c r="O14" t="s">
        <v>1</v>
      </c>
      <c r="P14">
        <v>1.2</v>
      </c>
      <c r="Q14" t="s">
        <v>186</v>
      </c>
      <c r="S14" t="s">
        <v>269</v>
      </c>
      <c r="T14">
        <v>0.59</v>
      </c>
      <c r="U14" t="s">
        <v>186</v>
      </c>
    </row>
    <row r="15" spans="1:21" x14ac:dyDescent="0.3">
      <c r="A15" t="s">
        <v>14</v>
      </c>
      <c r="B15">
        <v>4.0999999999999996</v>
      </c>
      <c r="C15" t="s">
        <v>186</v>
      </c>
      <c r="D15">
        <v>4.6399999999999997</v>
      </c>
      <c r="E15" t="s">
        <v>2</v>
      </c>
      <c r="F15">
        <v>43</v>
      </c>
      <c r="G15" t="s">
        <v>187</v>
      </c>
      <c r="H15">
        <v>29.8</v>
      </c>
      <c r="I15" t="s">
        <v>187</v>
      </c>
      <c r="J15">
        <v>5.5</v>
      </c>
      <c r="K15" t="s">
        <v>186</v>
      </c>
      <c r="L15">
        <v>3.1</v>
      </c>
      <c r="M15" t="s">
        <v>186</v>
      </c>
      <c r="N15">
        <v>8.0500000000000007</v>
      </c>
      <c r="O15" t="s">
        <v>2</v>
      </c>
      <c r="P15">
        <v>4.0999999999999996</v>
      </c>
      <c r="Q15" t="s">
        <v>186</v>
      </c>
      <c r="S15" t="s">
        <v>269</v>
      </c>
      <c r="T15">
        <v>6.36</v>
      </c>
      <c r="U15" t="s">
        <v>1</v>
      </c>
    </row>
    <row r="16" spans="1:21" x14ac:dyDescent="0.3">
      <c r="A16" t="s">
        <v>15</v>
      </c>
      <c r="B16">
        <v>1.1000000000000001</v>
      </c>
      <c r="C16" t="s">
        <v>2</v>
      </c>
      <c r="D16">
        <v>7.6999999999999999E-2</v>
      </c>
      <c r="E16" t="s">
        <v>1</v>
      </c>
      <c r="F16">
        <v>11.9</v>
      </c>
      <c r="G16" t="s">
        <v>1</v>
      </c>
      <c r="H16">
        <v>8.6999999999999993</v>
      </c>
      <c r="I16" t="s">
        <v>185</v>
      </c>
      <c r="J16">
        <v>7.36</v>
      </c>
      <c r="K16" t="s">
        <v>1</v>
      </c>
      <c r="L16">
        <v>5.4</v>
      </c>
      <c r="M16" t="s">
        <v>185</v>
      </c>
      <c r="N16">
        <v>5.8</v>
      </c>
      <c r="O16" t="s">
        <v>185</v>
      </c>
      <c r="P16">
        <v>0.96</v>
      </c>
      <c r="Q16" t="s">
        <v>186</v>
      </c>
      <c r="S16" t="s">
        <v>269</v>
      </c>
      <c r="T16">
        <v>1.79</v>
      </c>
      <c r="U16" t="s">
        <v>2</v>
      </c>
    </row>
    <row r="17" spans="1:21" x14ac:dyDescent="0.3">
      <c r="A17" t="s">
        <v>16</v>
      </c>
      <c r="B17">
        <v>18</v>
      </c>
      <c r="C17" t="s">
        <v>186</v>
      </c>
      <c r="D17">
        <v>25.7</v>
      </c>
      <c r="E17" t="s">
        <v>2</v>
      </c>
      <c r="F17">
        <v>158</v>
      </c>
      <c r="H17">
        <v>119</v>
      </c>
      <c r="I17" t="s">
        <v>187</v>
      </c>
      <c r="J17">
        <v>26</v>
      </c>
      <c r="K17" t="s">
        <v>185</v>
      </c>
      <c r="L17">
        <v>15.9</v>
      </c>
      <c r="M17" t="s">
        <v>1</v>
      </c>
      <c r="N17">
        <v>30.2</v>
      </c>
      <c r="O17" t="s">
        <v>396</v>
      </c>
      <c r="P17">
        <v>5.34</v>
      </c>
      <c r="Q17" t="s">
        <v>1</v>
      </c>
      <c r="S17" t="s">
        <v>269</v>
      </c>
      <c r="T17">
        <v>22</v>
      </c>
      <c r="U17" t="s">
        <v>185</v>
      </c>
    </row>
    <row r="18" spans="1:21" x14ac:dyDescent="0.3">
      <c r="A18" t="s">
        <v>17</v>
      </c>
      <c r="B18">
        <v>1.27</v>
      </c>
      <c r="C18" t="s">
        <v>2</v>
      </c>
      <c r="D18">
        <v>1.18</v>
      </c>
      <c r="E18" t="s">
        <v>2</v>
      </c>
      <c r="F18">
        <v>10</v>
      </c>
      <c r="G18" t="s">
        <v>186</v>
      </c>
      <c r="H18">
        <v>9.8800000000000008</v>
      </c>
      <c r="I18" t="s">
        <v>2</v>
      </c>
      <c r="J18">
        <v>3.4</v>
      </c>
      <c r="K18" t="s">
        <v>186</v>
      </c>
      <c r="L18">
        <v>2.6</v>
      </c>
      <c r="M18" t="s">
        <v>1</v>
      </c>
      <c r="N18">
        <v>2.4</v>
      </c>
      <c r="O18" t="s">
        <v>186</v>
      </c>
      <c r="P18">
        <v>0.63</v>
      </c>
      <c r="Q18" t="s">
        <v>186</v>
      </c>
      <c r="S18" t="s">
        <v>269</v>
      </c>
      <c r="T18">
        <v>6.16</v>
      </c>
      <c r="U18" t="s">
        <v>2</v>
      </c>
    </row>
    <row r="19" spans="1:21" x14ac:dyDescent="0.3">
      <c r="A19" t="s">
        <v>18</v>
      </c>
      <c r="B19">
        <v>0.28999999999999998</v>
      </c>
      <c r="C19" t="s">
        <v>186</v>
      </c>
      <c r="D19">
        <v>0.34</v>
      </c>
      <c r="E19" t="s">
        <v>186</v>
      </c>
      <c r="F19">
        <v>1.6</v>
      </c>
      <c r="G19" t="s">
        <v>186</v>
      </c>
      <c r="H19">
        <v>0.82</v>
      </c>
      <c r="I19" t="s">
        <v>186</v>
      </c>
      <c r="J19">
        <v>114</v>
      </c>
      <c r="K19" t="s">
        <v>187</v>
      </c>
      <c r="L19">
        <v>47.9</v>
      </c>
      <c r="M19" t="s">
        <v>187</v>
      </c>
      <c r="N19">
        <v>103</v>
      </c>
      <c r="O19" t="s">
        <v>187</v>
      </c>
      <c r="P19">
        <v>18.600000000000001</v>
      </c>
      <c r="Q19" t="s">
        <v>1</v>
      </c>
      <c r="S19" t="s">
        <v>269</v>
      </c>
      <c r="T19">
        <v>1.58</v>
      </c>
      <c r="U19" t="s">
        <v>2</v>
      </c>
    </row>
    <row r="20" spans="1:21" x14ac:dyDescent="0.3">
      <c r="A20" t="s">
        <v>19</v>
      </c>
      <c r="B20">
        <v>100</v>
      </c>
      <c r="C20" t="s">
        <v>184</v>
      </c>
      <c r="D20">
        <v>108</v>
      </c>
      <c r="F20">
        <v>240</v>
      </c>
      <c r="G20" t="s">
        <v>187</v>
      </c>
      <c r="H20">
        <v>295</v>
      </c>
      <c r="I20" t="s">
        <v>187</v>
      </c>
      <c r="J20">
        <v>1.4</v>
      </c>
      <c r="K20" t="s">
        <v>1</v>
      </c>
      <c r="L20">
        <v>1.5</v>
      </c>
      <c r="M20" t="s">
        <v>1</v>
      </c>
      <c r="N20">
        <v>1.1000000000000001</v>
      </c>
      <c r="O20" t="s">
        <v>1</v>
      </c>
      <c r="P20">
        <v>0.5</v>
      </c>
      <c r="Q20" t="s">
        <v>1</v>
      </c>
      <c r="S20" t="s">
        <v>269</v>
      </c>
      <c r="T20">
        <v>78.400000000000006</v>
      </c>
      <c r="U20" t="s">
        <v>1</v>
      </c>
    </row>
    <row r="21" spans="1:21" x14ac:dyDescent="0.3">
      <c r="A21" t="s">
        <v>20</v>
      </c>
      <c r="B21">
        <v>5.34</v>
      </c>
      <c r="C21" t="s">
        <v>2</v>
      </c>
      <c r="D21">
        <v>7.35</v>
      </c>
      <c r="E21" t="s">
        <v>2</v>
      </c>
      <c r="F21">
        <v>33.4</v>
      </c>
      <c r="G21" t="s">
        <v>184</v>
      </c>
      <c r="H21">
        <v>25.9</v>
      </c>
      <c r="I21" t="s">
        <v>184</v>
      </c>
      <c r="J21">
        <v>211</v>
      </c>
      <c r="K21" t="s">
        <v>187</v>
      </c>
      <c r="L21">
        <v>149</v>
      </c>
      <c r="M21" t="s">
        <v>187</v>
      </c>
      <c r="N21">
        <v>249</v>
      </c>
      <c r="O21" t="s">
        <v>187</v>
      </c>
      <c r="P21">
        <v>79.2</v>
      </c>
      <c r="Q21" t="s">
        <v>187</v>
      </c>
      <c r="S21" t="s">
        <v>269</v>
      </c>
      <c r="T21">
        <v>2.77</v>
      </c>
      <c r="U21" t="s">
        <v>1</v>
      </c>
    </row>
    <row r="22" spans="1:21" x14ac:dyDescent="0.3">
      <c r="A22" t="s">
        <v>21</v>
      </c>
      <c r="B22">
        <v>0.45</v>
      </c>
      <c r="C22" t="s">
        <v>186</v>
      </c>
      <c r="D22">
        <v>0.91600000000000004</v>
      </c>
      <c r="E22" t="s">
        <v>2</v>
      </c>
      <c r="F22">
        <v>1.1000000000000001</v>
      </c>
      <c r="G22" t="s">
        <v>185</v>
      </c>
      <c r="H22">
        <v>0.81699999999999995</v>
      </c>
      <c r="I22" t="s">
        <v>1</v>
      </c>
      <c r="J22">
        <v>27.8</v>
      </c>
      <c r="K22" t="s">
        <v>2</v>
      </c>
      <c r="L22">
        <v>18</v>
      </c>
      <c r="M22" t="s">
        <v>2</v>
      </c>
      <c r="N22">
        <v>27.3</v>
      </c>
      <c r="O22" t="s">
        <v>184</v>
      </c>
      <c r="P22">
        <v>2.3199999999999998</v>
      </c>
      <c r="Q22" t="s">
        <v>1</v>
      </c>
      <c r="S22" t="s">
        <v>269</v>
      </c>
      <c r="T22">
        <v>0.5</v>
      </c>
      <c r="U22" t="s">
        <v>1</v>
      </c>
    </row>
    <row r="23" spans="1:21" x14ac:dyDescent="0.3">
      <c r="A23" t="s">
        <v>22</v>
      </c>
      <c r="B23">
        <v>41.7</v>
      </c>
      <c r="C23" t="s">
        <v>184</v>
      </c>
      <c r="D23">
        <v>54.8</v>
      </c>
      <c r="E23" t="s">
        <v>184</v>
      </c>
      <c r="F23">
        <v>57</v>
      </c>
      <c r="G23" t="s">
        <v>184</v>
      </c>
      <c r="H23">
        <v>50.5</v>
      </c>
      <c r="I23" t="s">
        <v>184</v>
      </c>
      <c r="J23">
        <v>44.3</v>
      </c>
      <c r="K23" t="s">
        <v>184</v>
      </c>
      <c r="L23">
        <v>45.5</v>
      </c>
      <c r="N23">
        <v>58.3</v>
      </c>
      <c r="O23" t="s">
        <v>184</v>
      </c>
      <c r="P23">
        <v>10.199999999999999</v>
      </c>
      <c r="Q23" t="s">
        <v>2</v>
      </c>
      <c r="S23" t="s">
        <v>269</v>
      </c>
      <c r="T23">
        <v>12.6</v>
      </c>
      <c r="U23" t="s">
        <v>2</v>
      </c>
    </row>
    <row r="24" spans="1:21" x14ac:dyDescent="0.3">
      <c r="A24" t="s">
        <v>23</v>
      </c>
      <c r="B24">
        <v>18.399999999999999</v>
      </c>
      <c r="C24" t="s">
        <v>2</v>
      </c>
      <c r="D24">
        <v>20.7</v>
      </c>
      <c r="E24" t="s">
        <v>184</v>
      </c>
      <c r="F24">
        <v>19.600000000000001</v>
      </c>
      <c r="G24" t="s">
        <v>2</v>
      </c>
      <c r="H24">
        <v>15.9</v>
      </c>
      <c r="I24" t="s">
        <v>2</v>
      </c>
      <c r="J24">
        <v>12</v>
      </c>
      <c r="K24" t="s">
        <v>186</v>
      </c>
      <c r="L24">
        <v>9.8000000000000007</v>
      </c>
      <c r="M24" t="s">
        <v>2</v>
      </c>
      <c r="N24">
        <v>8.1999999999999993</v>
      </c>
      <c r="O24" t="s">
        <v>2</v>
      </c>
      <c r="P24">
        <v>7.98</v>
      </c>
      <c r="Q24" t="s">
        <v>2</v>
      </c>
      <c r="S24" t="s">
        <v>269</v>
      </c>
      <c r="T24">
        <v>12.9</v>
      </c>
      <c r="U24" t="s">
        <v>2</v>
      </c>
    </row>
    <row r="25" spans="1:21" x14ac:dyDescent="0.3">
      <c r="A25" t="s">
        <v>24</v>
      </c>
      <c r="B25">
        <v>24.6</v>
      </c>
      <c r="C25" t="s">
        <v>2</v>
      </c>
      <c r="D25">
        <v>29.2</v>
      </c>
      <c r="E25" t="s">
        <v>184</v>
      </c>
      <c r="F25">
        <v>21.4</v>
      </c>
      <c r="G25" t="s">
        <v>2</v>
      </c>
      <c r="H25">
        <v>17</v>
      </c>
      <c r="I25" t="s">
        <v>186</v>
      </c>
      <c r="J25">
        <v>33.4</v>
      </c>
      <c r="K25" t="s">
        <v>184</v>
      </c>
      <c r="L25">
        <v>39.299999999999997</v>
      </c>
      <c r="M25" t="s">
        <v>184</v>
      </c>
      <c r="N25">
        <v>45.2</v>
      </c>
      <c r="O25" t="s">
        <v>184</v>
      </c>
      <c r="P25">
        <v>31.3</v>
      </c>
      <c r="Q25" t="s">
        <v>2</v>
      </c>
      <c r="S25" t="s">
        <v>269</v>
      </c>
      <c r="T25">
        <v>14.8</v>
      </c>
      <c r="U25" t="s">
        <v>2</v>
      </c>
    </row>
    <row r="26" spans="1:21" x14ac:dyDescent="0.3">
      <c r="A26" t="s">
        <v>25</v>
      </c>
      <c r="B26">
        <v>50.4</v>
      </c>
      <c r="C26" t="s">
        <v>184</v>
      </c>
      <c r="D26">
        <v>55.6</v>
      </c>
      <c r="E26" t="s">
        <v>184</v>
      </c>
      <c r="F26">
        <v>46.2</v>
      </c>
      <c r="G26" t="s">
        <v>184</v>
      </c>
      <c r="H26">
        <v>39.4</v>
      </c>
      <c r="I26" t="s">
        <v>184</v>
      </c>
      <c r="J26">
        <v>18.100000000000001</v>
      </c>
      <c r="K26" t="s">
        <v>2</v>
      </c>
      <c r="L26">
        <v>17.2</v>
      </c>
      <c r="M26" t="s">
        <v>2</v>
      </c>
      <c r="N26">
        <v>15</v>
      </c>
      <c r="O26" t="s">
        <v>186</v>
      </c>
      <c r="P26">
        <v>14.2</v>
      </c>
      <c r="Q26" t="s">
        <v>2</v>
      </c>
      <c r="S26" t="s">
        <v>269</v>
      </c>
      <c r="T26">
        <v>34.5</v>
      </c>
      <c r="U26" t="s">
        <v>2</v>
      </c>
    </row>
    <row r="27" spans="1:21" x14ac:dyDescent="0.3">
      <c r="A27" t="s">
        <v>26</v>
      </c>
      <c r="B27">
        <v>5.87</v>
      </c>
      <c r="C27" t="s">
        <v>2</v>
      </c>
      <c r="D27">
        <v>8.17</v>
      </c>
      <c r="E27" t="s">
        <v>2</v>
      </c>
      <c r="F27">
        <v>8.75</v>
      </c>
      <c r="G27" t="s">
        <v>2</v>
      </c>
      <c r="H27">
        <v>7.6</v>
      </c>
      <c r="I27" t="s">
        <v>186</v>
      </c>
      <c r="J27">
        <v>2.1</v>
      </c>
      <c r="K27" t="s">
        <v>186</v>
      </c>
      <c r="L27">
        <v>3.97</v>
      </c>
      <c r="M27" t="s">
        <v>2</v>
      </c>
      <c r="N27">
        <v>3</v>
      </c>
      <c r="O27" t="s">
        <v>186</v>
      </c>
      <c r="P27">
        <v>2.7</v>
      </c>
      <c r="Q27" t="s">
        <v>2</v>
      </c>
      <c r="S27" t="s">
        <v>269</v>
      </c>
      <c r="T27">
        <v>7.2</v>
      </c>
      <c r="U27" t="s">
        <v>186</v>
      </c>
    </row>
    <row r="28" spans="1:21" x14ac:dyDescent="0.3">
      <c r="A28" t="s">
        <v>27</v>
      </c>
      <c r="B28">
        <v>225</v>
      </c>
      <c r="C28" t="s">
        <v>184</v>
      </c>
      <c r="D28">
        <v>306</v>
      </c>
      <c r="E28" t="s">
        <v>184</v>
      </c>
      <c r="F28">
        <v>49.7</v>
      </c>
      <c r="G28" t="s">
        <v>184</v>
      </c>
      <c r="H28">
        <v>53.2</v>
      </c>
      <c r="I28" t="s">
        <v>184</v>
      </c>
      <c r="J28">
        <v>1.4</v>
      </c>
      <c r="K28" t="s">
        <v>1</v>
      </c>
      <c r="L28">
        <v>1.82</v>
      </c>
      <c r="M28" t="s">
        <v>1</v>
      </c>
      <c r="N28">
        <v>0.64</v>
      </c>
      <c r="O28" t="s">
        <v>185</v>
      </c>
      <c r="P28">
        <v>0.53</v>
      </c>
      <c r="Q28" t="s">
        <v>186</v>
      </c>
      <c r="S28" t="s">
        <v>269</v>
      </c>
      <c r="T28">
        <v>61.3</v>
      </c>
      <c r="U28" t="s">
        <v>184</v>
      </c>
    </row>
    <row r="29" spans="1:21" x14ac:dyDescent="0.3">
      <c r="A29" t="s">
        <v>28</v>
      </c>
      <c r="B29">
        <v>49.2</v>
      </c>
      <c r="C29" t="s">
        <v>184</v>
      </c>
      <c r="D29">
        <v>65.400000000000006</v>
      </c>
      <c r="E29" t="s">
        <v>184</v>
      </c>
      <c r="F29">
        <v>26.3</v>
      </c>
      <c r="G29" t="s">
        <v>187</v>
      </c>
      <c r="H29">
        <v>24</v>
      </c>
      <c r="I29" t="s">
        <v>1</v>
      </c>
      <c r="J29">
        <v>14.1</v>
      </c>
      <c r="K29" t="s">
        <v>1</v>
      </c>
      <c r="L29">
        <v>17.100000000000001</v>
      </c>
      <c r="M29" t="s">
        <v>2</v>
      </c>
      <c r="N29">
        <v>18.7</v>
      </c>
      <c r="O29" t="s">
        <v>2</v>
      </c>
      <c r="P29">
        <v>11.6</v>
      </c>
      <c r="Q29" t="s">
        <v>2</v>
      </c>
      <c r="S29" t="s">
        <v>269</v>
      </c>
      <c r="T29">
        <v>16.3</v>
      </c>
      <c r="U29" t="s">
        <v>2</v>
      </c>
    </row>
    <row r="30" spans="1:21" x14ac:dyDescent="0.3">
      <c r="A30" t="s">
        <v>29</v>
      </c>
      <c r="B30">
        <v>54</v>
      </c>
      <c r="C30" t="s">
        <v>184</v>
      </c>
      <c r="D30">
        <v>70.2</v>
      </c>
      <c r="E30" t="s">
        <v>184</v>
      </c>
      <c r="F30">
        <v>17</v>
      </c>
      <c r="G30" t="s">
        <v>2</v>
      </c>
      <c r="H30">
        <v>16.3</v>
      </c>
      <c r="I30" t="s">
        <v>2</v>
      </c>
      <c r="J30">
        <v>5.5</v>
      </c>
      <c r="K30" t="s">
        <v>185</v>
      </c>
      <c r="L30">
        <v>9.5500000000000007</v>
      </c>
      <c r="M30" t="s">
        <v>2</v>
      </c>
      <c r="N30">
        <v>8.66</v>
      </c>
      <c r="O30" t="s">
        <v>2</v>
      </c>
      <c r="P30">
        <v>9.44</v>
      </c>
      <c r="Q30" t="s">
        <v>2</v>
      </c>
      <c r="S30" t="s">
        <v>269</v>
      </c>
      <c r="T30">
        <v>17.3</v>
      </c>
      <c r="U30" t="s">
        <v>2</v>
      </c>
    </row>
    <row r="31" spans="1:21" x14ac:dyDescent="0.3">
      <c r="A31" t="s">
        <v>30</v>
      </c>
      <c r="B31">
        <v>0.46</v>
      </c>
      <c r="C31" t="s">
        <v>1</v>
      </c>
      <c r="D31">
        <v>0.19</v>
      </c>
      <c r="E31" t="s">
        <v>1</v>
      </c>
      <c r="F31">
        <v>0.5</v>
      </c>
      <c r="G31" t="s">
        <v>1</v>
      </c>
      <c r="H31">
        <v>0.62</v>
      </c>
      <c r="I31" t="s">
        <v>1</v>
      </c>
      <c r="J31">
        <v>1.5</v>
      </c>
      <c r="K31" t="s">
        <v>1</v>
      </c>
      <c r="L31">
        <v>1.1000000000000001</v>
      </c>
      <c r="M31" t="s">
        <v>1</v>
      </c>
      <c r="N31">
        <v>0.66</v>
      </c>
      <c r="O31" t="s">
        <v>1</v>
      </c>
      <c r="P31">
        <v>0.5</v>
      </c>
      <c r="Q31" t="s">
        <v>1</v>
      </c>
      <c r="S31" t="s">
        <v>269</v>
      </c>
      <c r="T31">
        <v>0.5</v>
      </c>
      <c r="U31" t="s">
        <v>1</v>
      </c>
    </row>
    <row r="32" spans="1:21" x14ac:dyDescent="0.3">
      <c r="A32" t="s">
        <v>31</v>
      </c>
      <c r="B32">
        <v>0.92</v>
      </c>
      <c r="C32" t="s">
        <v>186</v>
      </c>
      <c r="D32">
        <v>0.97</v>
      </c>
      <c r="E32" t="s">
        <v>186</v>
      </c>
      <c r="F32">
        <v>0.86</v>
      </c>
      <c r="G32" t="s">
        <v>185</v>
      </c>
      <c r="H32">
        <v>0.85099999999999998</v>
      </c>
      <c r="I32" t="s">
        <v>1</v>
      </c>
      <c r="J32">
        <v>1.4</v>
      </c>
      <c r="K32" t="s">
        <v>1</v>
      </c>
      <c r="L32">
        <v>1.1000000000000001</v>
      </c>
      <c r="M32" t="s">
        <v>1</v>
      </c>
      <c r="N32">
        <v>0.62</v>
      </c>
      <c r="O32" t="s">
        <v>1</v>
      </c>
      <c r="P32">
        <v>0.5</v>
      </c>
      <c r="Q32" t="s">
        <v>1</v>
      </c>
      <c r="S32" t="s">
        <v>269</v>
      </c>
      <c r="T32">
        <v>0.73899999999999999</v>
      </c>
      <c r="U32" t="s">
        <v>2</v>
      </c>
    </row>
    <row r="33" spans="1:21" x14ac:dyDescent="0.3">
      <c r="A33" t="s">
        <v>32</v>
      </c>
      <c r="B33">
        <v>10.199999999999999</v>
      </c>
      <c r="C33" t="s">
        <v>2</v>
      </c>
      <c r="D33">
        <v>13.2</v>
      </c>
      <c r="E33" t="s">
        <v>184</v>
      </c>
      <c r="F33">
        <v>5.54</v>
      </c>
      <c r="G33" t="s">
        <v>2</v>
      </c>
      <c r="H33">
        <v>4.5999999999999996</v>
      </c>
      <c r="I33" t="s">
        <v>186</v>
      </c>
      <c r="J33">
        <v>13.5</v>
      </c>
      <c r="K33" t="s">
        <v>2</v>
      </c>
      <c r="L33">
        <v>12.3</v>
      </c>
      <c r="M33" t="s">
        <v>2</v>
      </c>
      <c r="N33">
        <v>12.3</v>
      </c>
      <c r="O33" t="s">
        <v>2</v>
      </c>
      <c r="P33">
        <v>7.65</v>
      </c>
      <c r="Q33" t="s">
        <v>2</v>
      </c>
      <c r="S33" t="s">
        <v>269</v>
      </c>
      <c r="T33">
        <v>3.59</v>
      </c>
      <c r="U33" t="s">
        <v>2</v>
      </c>
    </row>
    <row r="34" spans="1:21" x14ac:dyDescent="0.3">
      <c r="A34" t="s">
        <v>33</v>
      </c>
      <c r="B34">
        <v>23.8</v>
      </c>
      <c r="C34" t="s">
        <v>2</v>
      </c>
      <c r="D34">
        <v>32.299999999999997</v>
      </c>
      <c r="E34" t="s">
        <v>184</v>
      </c>
      <c r="F34">
        <v>12.4</v>
      </c>
      <c r="G34" t="s">
        <v>2</v>
      </c>
      <c r="H34">
        <v>12.8</v>
      </c>
      <c r="I34" t="s">
        <v>2</v>
      </c>
      <c r="J34">
        <v>4.9000000000000004</v>
      </c>
      <c r="K34" t="s">
        <v>186</v>
      </c>
      <c r="L34">
        <v>4.0999999999999996</v>
      </c>
      <c r="M34" t="s">
        <v>186</v>
      </c>
      <c r="N34">
        <v>5.51</v>
      </c>
      <c r="O34" t="s">
        <v>2</v>
      </c>
      <c r="P34">
        <v>2.82</v>
      </c>
      <c r="Q34" t="s">
        <v>2</v>
      </c>
      <c r="S34" t="s">
        <v>269</v>
      </c>
      <c r="T34">
        <v>8.9</v>
      </c>
      <c r="U34" t="s">
        <v>2</v>
      </c>
    </row>
    <row r="35" spans="1:21" x14ac:dyDescent="0.3">
      <c r="A35" t="s">
        <v>34</v>
      </c>
      <c r="B35">
        <v>4.72</v>
      </c>
      <c r="C35" t="s">
        <v>2</v>
      </c>
      <c r="D35">
        <v>5.74</v>
      </c>
      <c r="E35" t="s">
        <v>2</v>
      </c>
      <c r="F35">
        <v>4.0999999999999996</v>
      </c>
      <c r="G35" t="s">
        <v>2</v>
      </c>
      <c r="H35">
        <v>3.7</v>
      </c>
      <c r="I35" t="s">
        <v>2</v>
      </c>
      <c r="J35">
        <v>41.9</v>
      </c>
      <c r="K35" t="s">
        <v>184</v>
      </c>
      <c r="L35">
        <v>41.8</v>
      </c>
      <c r="N35">
        <v>45.8</v>
      </c>
      <c r="P35">
        <v>37.9</v>
      </c>
      <c r="Q35" t="s">
        <v>184</v>
      </c>
      <c r="S35" t="s">
        <v>269</v>
      </c>
      <c r="T35">
        <v>2.99</v>
      </c>
      <c r="U35" t="s">
        <v>2</v>
      </c>
    </row>
    <row r="36" spans="1:21" x14ac:dyDescent="0.3">
      <c r="A36" t="s">
        <v>35</v>
      </c>
      <c r="B36">
        <v>139</v>
      </c>
      <c r="C36" t="s">
        <v>184</v>
      </c>
      <c r="D36">
        <v>185</v>
      </c>
      <c r="E36" t="s">
        <v>184</v>
      </c>
      <c r="F36">
        <v>42.3</v>
      </c>
      <c r="H36">
        <v>44.7</v>
      </c>
      <c r="J36">
        <v>46.9</v>
      </c>
      <c r="K36" t="s">
        <v>184</v>
      </c>
      <c r="L36">
        <v>47.5</v>
      </c>
      <c r="M36" t="s">
        <v>184</v>
      </c>
      <c r="N36">
        <v>49.7</v>
      </c>
      <c r="O36" t="s">
        <v>184</v>
      </c>
      <c r="P36">
        <v>52.3</v>
      </c>
      <c r="Q36" t="s">
        <v>184</v>
      </c>
      <c r="S36" t="s">
        <v>269</v>
      </c>
      <c r="T36">
        <v>42.7</v>
      </c>
      <c r="U36" t="s">
        <v>184</v>
      </c>
    </row>
    <row r="37" spans="1:21" x14ac:dyDescent="0.3">
      <c r="A37" t="s">
        <v>36</v>
      </c>
      <c r="B37">
        <v>16.600000000000001</v>
      </c>
      <c r="C37" t="s">
        <v>2</v>
      </c>
      <c r="D37">
        <v>20.6</v>
      </c>
      <c r="E37" t="s">
        <v>184</v>
      </c>
      <c r="F37">
        <v>6.4</v>
      </c>
      <c r="G37" t="s">
        <v>185</v>
      </c>
      <c r="H37">
        <v>4.2</v>
      </c>
      <c r="I37" t="s">
        <v>185</v>
      </c>
      <c r="J37">
        <v>22</v>
      </c>
      <c r="K37" t="s">
        <v>1</v>
      </c>
      <c r="L37">
        <v>20.9</v>
      </c>
      <c r="M37" t="s">
        <v>1</v>
      </c>
      <c r="N37">
        <v>23.9</v>
      </c>
      <c r="O37" t="s">
        <v>1</v>
      </c>
      <c r="P37">
        <v>12.4</v>
      </c>
      <c r="Q37" t="s">
        <v>2</v>
      </c>
      <c r="S37" t="s">
        <v>269</v>
      </c>
      <c r="T37">
        <v>10.9</v>
      </c>
      <c r="U37" t="s">
        <v>2</v>
      </c>
    </row>
    <row r="38" spans="1:21" x14ac:dyDescent="0.3">
      <c r="A38" t="s">
        <v>37</v>
      </c>
      <c r="B38">
        <v>1.3</v>
      </c>
      <c r="C38" t="s">
        <v>186</v>
      </c>
      <c r="D38">
        <v>1.5</v>
      </c>
      <c r="E38" t="s">
        <v>186</v>
      </c>
      <c r="F38">
        <v>0.5</v>
      </c>
      <c r="G38" t="s">
        <v>1</v>
      </c>
      <c r="H38">
        <v>0.67</v>
      </c>
      <c r="I38" t="s">
        <v>1</v>
      </c>
      <c r="J38">
        <v>16</v>
      </c>
      <c r="K38" t="s">
        <v>2</v>
      </c>
      <c r="L38">
        <v>16.2</v>
      </c>
      <c r="M38" t="s">
        <v>2</v>
      </c>
      <c r="N38">
        <v>17.899999999999999</v>
      </c>
      <c r="O38" t="s">
        <v>2</v>
      </c>
      <c r="P38">
        <v>14.3</v>
      </c>
      <c r="Q38" t="s">
        <v>2</v>
      </c>
      <c r="S38" t="s">
        <v>269</v>
      </c>
      <c r="T38">
        <v>0.5</v>
      </c>
      <c r="U38" t="s">
        <v>1</v>
      </c>
    </row>
    <row r="39" spans="1:21" x14ac:dyDescent="0.3">
      <c r="A39" t="s">
        <v>38</v>
      </c>
      <c r="B39">
        <v>4.75</v>
      </c>
      <c r="C39" t="s">
        <v>2</v>
      </c>
      <c r="D39">
        <v>6.52</v>
      </c>
      <c r="E39" t="s">
        <v>2</v>
      </c>
      <c r="F39">
        <v>1.9</v>
      </c>
      <c r="G39" t="s">
        <v>185</v>
      </c>
      <c r="H39">
        <v>2.19</v>
      </c>
      <c r="I39" t="s">
        <v>1</v>
      </c>
      <c r="J39">
        <v>1.5</v>
      </c>
      <c r="K39" t="s">
        <v>1</v>
      </c>
      <c r="L39">
        <v>1.2</v>
      </c>
      <c r="M39" t="s">
        <v>1</v>
      </c>
      <c r="N39">
        <v>0.67</v>
      </c>
      <c r="O39" t="s">
        <v>1</v>
      </c>
      <c r="P39">
        <v>0.5</v>
      </c>
      <c r="Q39" t="s">
        <v>1</v>
      </c>
      <c r="S39" t="s">
        <v>269</v>
      </c>
      <c r="T39">
        <v>1.2</v>
      </c>
      <c r="U39" t="s">
        <v>186</v>
      </c>
    </row>
    <row r="40" spans="1:21" x14ac:dyDescent="0.3">
      <c r="A40" t="s">
        <v>39</v>
      </c>
      <c r="B40">
        <v>0.45</v>
      </c>
      <c r="C40" t="s">
        <v>1</v>
      </c>
      <c r="D40">
        <v>0.92200000000000004</v>
      </c>
      <c r="E40" t="s">
        <v>2</v>
      </c>
      <c r="F40">
        <v>0.51</v>
      </c>
      <c r="G40" t="s">
        <v>1</v>
      </c>
      <c r="H40">
        <v>0.68</v>
      </c>
      <c r="I40" t="s">
        <v>1</v>
      </c>
      <c r="J40">
        <v>1.6</v>
      </c>
      <c r="K40" t="s">
        <v>1</v>
      </c>
      <c r="L40">
        <v>1.2</v>
      </c>
      <c r="M40" t="s">
        <v>1</v>
      </c>
      <c r="N40">
        <v>0.69</v>
      </c>
      <c r="O40" t="s">
        <v>1</v>
      </c>
      <c r="P40">
        <v>0.5</v>
      </c>
      <c r="Q40" t="s">
        <v>1</v>
      </c>
      <c r="S40" t="s">
        <v>269</v>
      </c>
      <c r="T40">
        <v>0.5</v>
      </c>
      <c r="U40" t="s">
        <v>1</v>
      </c>
    </row>
    <row r="41" spans="1:21" x14ac:dyDescent="0.3">
      <c r="A41" t="s">
        <v>40</v>
      </c>
      <c r="B41">
        <v>86.9</v>
      </c>
      <c r="C41" t="s">
        <v>184</v>
      </c>
      <c r="D41">
        <v>120</v>
      </c>
      <c r="E41" t="s">
        <v>184</v>
      </c>
      <c r="F41">
        <v>6.68</v>
      </c>
      <c r="G41" t="s">
        <v>1</v>
      </c>
      <c r="H41">
        <v>8.1199999999999992</v>
      </c>
      <c r="I41" t="s">
        <v>1</v>
      </c>
      <c r="J41">
        <v>1.4</v>
      </c>
      <c r="K41" t="s">
        <v>1</v>
      </c>
      <c r="L41">
        <v>1.1000000000000001</v>
      </c>
      <c r="M41" t="s">
        <v>1</v>
      </c>
      <c r="N41">
        <v>0.63</v>
      </c>
      <c r="O41" t="s">
        <v>1</v>
      </c>
      <c r="P41">
        <v>0.5</v>
      </c>
      <c r="Q41" t="s">
        <v>1</v>
      </c>
      <c r="S41" t="s">
        <v>269</v>
      </c>
      <c r="T41">
        <v>12.7</v>
      </c>
      <c r="U41" t="s">
        <v>2</v>
      </c>
    </row>
    <row r="42" spans="1:21" x14ac:dyDescent="0.3">
      <c r="A42" t="s">
        <v>41</v>
      </c>
      <c r="B42">
        <v>0.43</v>
      </c>
      <c r="C42" t="s">
        <v>1</v>
      </c>
      <c r="D42">
        <v>0.69899999999999995</v>
      </c>
      <c r="E42" t="s">
        <v>2</v>
      </c>
      <c r="F42">
        <v>0.5</v>
      </c>
      <c r="G42" t="s">
        <v>1</v>
      </c>
      <c r="H42">
        <v>0.64</v>
      </c>
      <c r="I42" t="s">
        <v>1</v>
      </c>
      <c r="J42">
        <v>1.7</v>
      </c>
      <c r="K42" t="s">
        <v>1</v>
      </c>
      <c r="L42">
        <v>1.3</v>
      </c>
      <c r="M42" t="s">
        <v>1</v>
      </c>
      <c r="N42">
        <v>1.7</v>
      </c>
      <c r="O42" t="s">
        <v>185</v>
      </c>
      <c r="P42">
        <v>1.2</v>
      </c>
      <c r="Q42" t="s">
        <v>186</v>
      </c>
      <c r="S42" t="s">
        <v>269</v>
      </c>
      <c r="T42">
        <v>0.5</v>
      </c>
      <c r="U42" t="s">
        <v>1</v>
      </c>
    </row>
    <row r="43" spans="1:21" x14ac:dyDescent="0.3">
      <c r="A43" t="s">
        <v>42</v>
      </c>
      <c r="B43">
        <v>0.60899999999999999</v>
      </c>
      <c r="C43" t="s">
        <v>186</v>
      </c>
      <c r="D43">
        <v>0.94</v>
      </c>
      <c r="E43" t="s">
        <v>186</v>
      </c>
      <c r="F43">
        <v>0.53</v>
      </c>
      <c r="G43" t="s">
        <v>1</v>
      </c>
      <c r="H43">
        <v>0.7</v>
      </c>
      <c r="I43" t="s">
        <v>1</v>
      </c>
      <c r="J43">
        <v>6.07</v>
      </c>
      <c r="K43" t="s">
        <v>1</v>
      </c>
      <c r="L43">
        <v>5.9</v>
      </c>
      <c r="M43" t="s">
        <v>185</v>
      </c>
      <c r="N43">
        <v>5.9</v>
      </c>
      <c r="O43" t="s">
        <v>185</v>
      </c>
      <c r="P43">
        <v>9.3000000000000007</v>
      </c>
      <c r="Q43" t="s">
        <v>186</v>
      </c>
      <c r="S43" t="s">
        <v>269</v>
      </c>
      <c r="T43">
        <v>0.5</v>
      </c>
      <c r="U43" t="s">
        <v>1</v>
      </c>
    </row>
    <row r="44" spans="1:21" x14ac:dyDescent="0.3">
      <c r="A44" t="s">
        <v>43</v>
      </c>
      <c r="B44">
        <v>120</v>
      </c>
      <c r="C44" t="s">
        <v>186</v>
      </c>
      <c r="D44">
        <v>160</v>
      </c>
      <c r="E44" t="s">
        <v>186</v>
      </c>
      <c r="F44">
        <v>12.6</v>
      </c>
      <c r="G44" t="s">
        <v>1</v>
      </c>
      <c r="H44">
        <v>13.8</v>
      </c>
      <c r="I44" t="s">
        <v>1</v>
      </c>
      <c r="J44">
        <v>1.3</v>
      </c>
      <c r="K44" t="s">
        <v>186</v>
      </c>
      <c r="L44">
        <v>1.1000000000000001</v>
      </c>
      <c r="M44" t="s">
        <v>1</v>
      </c>
      <c r="N44">
        <v>0.5</v>
      </c>
      <c r="O44" t="s">
        <v>1</v>
      </c>
      <c r="P44">
        <v>0.5</v>
      </c>
      <c r="Q44" t="s">
        <v>1</v>
      </c>
      <c r="S44" t="s">
        <v>269</v>
      </c>
      <c r="T44">
        <v>24.4</v>
      </c>
      <c r="U44" t="s">
        <v>2</v>
      </c>
    </row>
    <row r="45" spans="1:21" x14ac:dyDescent="0.3">
      <c r="A45" t="s">
        <v>44</v>
      </c>
      <c r="B45">
        <v>78</v>
      </c>
      <c r="C45" t="s">
        <v>186</v>
      </c>
      <c r="D45">
        <v>100</v>
      </c>
      <c r="E45" t="s">
        <v>186</v>
      </c>
      <c r="F45">
        <v>6.7</v>
      </c>
      <c r="G45" t="s">
        <v>185</v>
      </c>
      <c r="H45">
        <v>7.54</v>
      </c>
      <c r="I45" t="s">
        <v>2</v>
      </c>
      <c r="J45">
        <v>4.72</v>
      </c>
      <c r="K45" t="s">
        <v>2</v>
      </c>
      <c r="L45">
        <v>4.5999999999999996</v>
      </c>
      <c r="M45" t="s">
        <v>186</v>
      </c>
      <c r="N45">
        <v>6.55</v>
      </c>
      <c r="O45" t="s">
        <v>2</v>
      </c>
      <c r="P45">
        <v>10.1</v>
      </c>
      <c r="Q45" t="s">
        <v>2</v>
      </c>
      <c r="S45" t="s">
        <v>269</v>
      </c>
      <c r="T45">
        <v>13</v>
      </c>
      <c r="U45" t="s">
        <v>186</v>
      </c>
    </row>
    <row r="46" spans="1:21" x14ac:dyDescent="0.3">
      <c r="A46" t="s">
        <v>45</v>
      </c>
      <c r="B46">
        <v>7.8</v>
      </c>
      <c r="C46" t="s">
        <v>186</v>
      </c>
      <c r="D46">
        <v>9.8000000000000007</v>
      </c>
      <c r="E46" t="s">
        <v>186</v>
      </c>
      <c r="F46">
        <v>1</v>
      </c>
      <c r="G46" t="s">
        <v>186</v>
      </c>
      <c r="H46">
        <v>0.82</v>
      </c>
      <c r="I46" t="s">
        <v>186</v>
      </c>
      <c r="J46">
        <v>5.2</v>
      </c>
      <c r="K46" t="s">
        <v>185</v>
      </c>
      <c r="L46">
        <v>1.5</v>
      </c>
      <c r="M46" t="s">
        <v>1</v>
      </c>
      <c r="N46">
        <v>7.12</v>
      </c>
      <c r="O46" t="s">
        <v>2</v>
      </c>
      <c r="P46">
        <v>13.2</v>
      </c>
      <c r="Q46" t="s">
        <v>2</v>
      </c>
      <c r="S46" t="s">
        <v>269</v>
      </c>
      <c r="T46">
        <v>1.96</v>
      </c>
      <c r="U46" t="s">
        <v>2</v>
      </c>
    </row>
    <row r="47" spans="1:21" x14ac:dyDescent="0.3">
      <c r="A47" t="s">
        <v>46</v>
      </c>
      <c r="B47">
        <v>270</v>
      </c>
      <c r="C47" t="s">
        <v>186</v>
      </c>
      <c r="D47">
        <v>350</v>
      </c>
      <c r="E47" t="s">
        <v>186</v>
      </c>
      <c r="F47">
        <v>40.200000000000003</v>
      </c>
      <c r="H47">
        <v>46.9</v>
      </c>
      <c r="J47">
        <v>1.1000000000000001</v>
      </c>
      <c r="K47" t="s">
        <v>1</v>
      </c>
      <c r="L47">
        <v>3.6</v>
      </c>
      <c r="M47" t="s">
        <v>186</v>
      </c>
      <c r="N47">
        <v>0.94</v>
      </c>
      <c r="O47" t="s">
        <v>186</v>
      </c>
      <c r="P47">
        <v>3.6</v>
      </c>
      <c r="Q47" t="s">
        <v>186</v>
      </c>
      <c r="S47" t="s">
        <v>269</v>
      </c>
      <c r="T47">
        <v>56.2</v>
      </c>
      <c r="U47" t="s">
        <v>184</v>
      </c>
    </row>
    <row r="48" spans="1:21" x14ac:dyDescent="0.3">
      <c r="A48" t="s">
        <v>47</v>
      </c>
      <c r="B48">
        <v>39</v>
      </c>
      <c r="C48" t="s">
        <v>186</v>
      </c>
      <c r="D48">
        <v>48</v>
      </c>
      <c r="E48" t="s">
        <v>186</v>
      </c>
      <c r="F48">
        <v>9.89</v>
      </c>
      <c r="G48" t="s">
        <v>2</v>
      </c>
      <c r="H48">
        <v>9.5500000000000007</v>
      </c>
      <c r="I48" t="s">
        <v>2</v>
      </c>
      <c r="J48">
        <v>36.700000000000003</v>
      </c>
      <c r="K48" t="s">
        <v>184</v>
      </c>
      <c r="L48">
        <v>39.799999999999997</v>
      </c>
      <c r="M48" t="s">
        <v>184</v>
      </c>
      <c r="N48">
        <v>39.799999999999997</v>
      </c>
      <c r="O48" t="s">
        <v>184</v>
      </c>
      <c r="P48">
        <v>71.900000000000006</v>
      </c>
      <c r="Q48" t="s">
        <v>184</v>
      </c>
      <c r="S48" t="s">
        <v>269</v>
      </c>
      <c r="T48">
        <v>11.6</v>
      </c>
      <c r="U48" t="s">
        <v>2</v>
      </c>
    </row>
    <row r="49" spans="1:21" x14ac:dyDescent="0.3">
      <c r="A49" t="s">
        <v>48</v>
      </c>
      <c r="B49">
        <v>14</v>
      </c>
      <c r="C49" t="s">
        <v>2</v>
      </c>
      <c r="D49">
        <v>15</v>
      </c>
      <c r="E49" t="s">
        <v>186</v>
      </c>
      <c r="F49">
        <v>2.4500000000000002</v>
      </c>
      <c r="G49" t="s">
        <v>2</v>
      </c>
      <c r="H49">
        <v>1.8</v>
      </c>
      <c r="I49" t="s">
        <v>186</v>
      </c>
      <c r="J49">
        <v>0.62</v>
      </c>
      <c r="K49" t="s">
        <v>1</v>
      </c>
      <c r="L49">
        <v>1.1000000000000001</v>
      </c>
      <c r="M49" t="s">
        <v>1</v>
      </c>
      <c r="N49">
        <v>0.5</v>
      </c>
      <c r="O49" t="s">
        <v>1</v>
      </c>
      <c r="P49">
        <v>0.5</v>
      </c>
      <c r="Q49" t="s">
        <v>1</v>
      </c>
      <c r="S49" t="s">
        <v>269</v>
      </c>
      <c r="T49">
        <v>3</v>
      </c>
      <c r="U49" t="s">
        <v>186</v>
      </c>
    </row>
    <row r="50" spans="1:21" x14ac:dyDescent="0.3">
      <c r="A50" t="s">
        <v>49</v>
      </c>
      <c r="B50">
        <v>42</v>
      </c>
      <c r="C50" t="s">
        <v>186</v>
      </c>
      <c r="D50">
        <v>56</v>
      </c>
      <c r="E50" t="s">
        <v>186</v>
      </c>
      <c r="F50">
        <v>5.29</v>
      </c>
      <c r="G50" t="s">
        <v>2</v>
      </c>
      <c r="H50">
        <v>6.79</v>
      </c>
      <c r="I50" t="s">
        <v>2</v>
      </c>
      <c r="J50">
        <v>1</v>
      </c>
      <c r="K50" t="s">
        <v>1</v>
      </c>
      <c r="L50">
        <v>1.8</v>
      </c>
      <c r="M50" t="s">
        <v>1</v>
      </c>
      <c r="N50">
        <v>0.79</v>
      </c>
      <c r="O50" t="s">
        <v>1</v>
      </c>
      <c r="P50">
        <v>1.7</v>
      </c>
      <c r="Q50" t="s">
        <v>186</v>
      </c>
      <c r="S50" t="s">
        <v>269</v>
      </c>
      <c r="T50">
        <v>9.48</v>
      </c>
      <c r="U50" t="s">
        <v>2</v>
      </c>
    </row>
    <row r="51" spans="1:21" x14ac:dyDescent="0.3">
      <c r="A51" t="s">
        <v>50</v>
      </c>
      <c r="B51">
        <v>170</v>
      </c>
      <c r="C51" t="s">
        <v>186</v>
      </c>
      <c r="D51">
        <v>230</v>
      </c>
      <c r="E51" t="s">
        <v>186</v>
      </c>
      <c r="F51">
        <v>16.7</v>
      </c>
      <c r="G51" t="s">
        <v>2</v>
      </c>
      <c r="H51">
        <v>19.8</v>
      </c>
      <c r="I51" t="s">
        <v>2</v>
      </c>
      <c r="J51">
        <v>16.600000000000001</v>
      </c>
      <c r="K51" t="s">
        <v>2</v>
      </c>
      <c r="L51">
        <v>16</v>
      </c>
      <c r="M51" t="s">
        <v>2</v>
      </c>
      <c r="N51">
        <v>14</v>
      </c>
      <c r="O51" t="s">
        <v>186</v>
      </c>
      <c r="P51">
        <v>35.1</v>
      </c>
      <c r="Q51" t="s">
        <v>184</v>
      </c>
      <c r="S51" t="s">
        <v>269</v>
      </c>
      <c r="T51">
        <v>34.200000000000003</v>
      </c>
      <c r="U51" t="s">
        <v>184</v>
      </c>
    </row>
    <row r="52" spans="1:21" x14ac:dyDescent="0.3">
      <c r="A52" t="s">
        <v>51</v>
      </c>
      <c r="B52">
        <v>29.4</v>
      </c>
      <c r="C52" t="s">
        <v>2</v>
      </c>
      <c r="D52">
        <v>38.200000000000003</v>
      </c>
      <c r="E52" t="s">
        <v>184</v>
      </c>
      <c r="F52">
        <v>4.83</v>
      </c>
      <c r="G52" t="s">
        <v>2</v>
      </c>
      <c r="H52">
        <v>5.28</v>
      </c>
      <c r="I52" t="s">
        <v>2</v>
      </c>
      <c r="J52">
        <v>5.58</v>
      </c>
      <c r="K52" t="s">
        <v>2</v>
      </c>
      <c r="L52">
        <v>4.5</v>
      </c>
      <c r="M52" t="s">
        <v>185</v>
      </c>
      <c r="N52">
        <v>5.5</v>
      </c>
      <c r="O52" t="s">
        <v>2</v>
      </c>
      <c r="P52">
        <v>9.92</v>
      </c>
      <c r="Q52" t="s">
        <v>2</v>
      </c>
      <c r="S52" t="s">
        <v>269</v>
      </c>
      <c r="T52">
        <v>9.2100000000000009</v>
      </c>
      <c r="U52" t="s">
        <v>2</v>
      </c>
    </row>
    <row r="53" spans="1:21" x14ac:dyDescent="0.3">
      <c r="A53" t="s">
        <v>52</v>
      </c>
      <c r="B53">
        <v>312</v>
      </c>
      <c r="C53" t="s">
        <v>184</v>
      </c>
      <c r="D53">
        <v>400</v>
      </c>
      <c r="E53" t="s">
        <v>184</v>
      </c>
      <c r="F53">
        <v>39.299999999999997</v>
      </c>
      <c r="G53" t="s">
        <v>184</v>
      </c>
      <c r="H53">
        <v>42.5</v>
      </c>
      <c r="I53" t="s">
        <v>184</v>
      </c>
      <c r="J53">
        <v>34.299999999999997</v>
      </c>
      <c r="K53" t="s">
        <v>184</v>
      </c>
      <c r="L53">
        <v>36.6</v>
      </c>
      <c r="N53">
        <v>34.700000000000003</v>
      </c>
      <c r="P53">
        <v>57.6</v>
      </c>
      <c r="Q53" t="s">
        <v>184</v>
      </c>
      <c r="S53" t="s">
        <v>269</v>
      </c>
      <c r="T53">
        <v>63</v>
      </c>
      <c r="U53" t="s">
        <v>186</v>
      </c>
    </row>
    <row r="54" spans="1:21" x14ac:dyDescent="0.3">
      <c r="A54" t="s">
        <v>53</v>
      </c>
      <c r="B54">
        <v>0.85</v>
      </c>
      <c r="C54" t="s">
        <v>2</v>
      </c>
      <c r="D54">
        <v>0.68400000000000005</v>
      </c>
      <c r="E54" t="s">
        <v>2</v>
      </c>
      <c r="F54">
        <v>0.5</v>
      </c>
      <c r="G54" t="s">
        <v>1</v>
      </c>
      <c r="H54">
        <v>0.5</v>
      </c>
      <c r="I54" t="s">
        <v>1</v>
      </c>
      <c r="J54">
        <v>2.14</v>
      </c>
      <c r="K54" t="s">
        <v>1</v>
      </c>
      <c r="L54">
        <v>2</v>
      </c>
      <c r="M54" t="s">
        <v>185</v>
      </c>
      <c r="N54">
        <v>2.65</v>
      </c>
      <c r="O54" t="s">
        <v>1</v>
      </c>
      <c r="P54">
        <v>4.2</v>
      </c>
      <c r="Q54" t="s">
        <v>186</v>
      </c>
      <c r="S54" t="s">
        <v>269</v>
      </c>
      <c r="T54">
        <v>0.5</v>
      </c>
      <c r="U54" t="s">
        <v>1</v>
      </c>
    </row>
    <row r="55" spans="1:21" x14ac:dyDescent="0.3">
      <c r="A55" t="s">
        <v>54</v>
      </c>
      <c r="B55">
        <v>2.2000000000000002</v>
      </c>
      <c r="C55" t="s">
        <v>186</v>
      </c>
      <c r="D55">
        <v>3.1</v>
      </c>
      <c r="E55" t="s">
        <v>186</v>
      </c>
      <c r="F55">
        <v>0.5</v>
      </c>
      <c r="G55" t="s">
        <v>1</v>
      </c>
      <c r="H55">
        <v>0.5</v>
      </c>
      <c r="I55" t="s">
        <v>1</v>
      </c>
      <c r="J55">
        <v>6.43</v>
      </c>
      <c r="K55" t="s">
        <v>1</v>
      </c>
      <c r="L55">
        <v>7.63</v>
      </c>
      <c r="M55" t="s">
        <v>2</v>
      </c>
      <c r="N55">
        <v>5.0999999999999996</v>
      </c>
      <c r="O55" t="s">
        <v>185</v>
      </c>
      <c r="P55">
        <v>13</v>
      </c>
      <c r="Q55" t="s">
        <v>186</v>
      </c>
      <c r="S55" t="s">
        <v>269</v>
      </c>
      <c r="T55">
        <v>0.5</v>
      </c>
      <c r="U55" t="s">
        <v>1</v>
      </c>
    </row>
    <row r="56" spans="1:21" x14ac:dyDescent="0.3">
      <c r="A56" t="s">
        <v>55</v>
      </c>
      <c r="B56">
        <v>140</v>
      </c>
      <c r="C56" t="s">
        <v>186</v>
      </c>
      <c r="D56">
        <v>190</v>
      </c>
      <c r="E56" t="s">
        <v>186</v>
      </c>
      <c r="F56">
        <v>6.84</v>
      </c>
      <c r="G56" t="s">
        <v>1</v>
      </c>
      <c r="H56">
        <v>8.48</v>
      </c>
      <c r="I56" t="s">
        <v>1</v>
      </c>
      <c r="J56">
        <v>10.4</v>
      </c>
      <c r="K56" t="s">
        <v>1</v>
      </c>
      <c r="L56">
        <v>13</v>
      </c>
      <c r="M56" t="s">
        <v>185</v>
      </c>
      <c r="N56">
        <v>13</v>
      </c>
      <c r="O56" t="s">
        <v>185</v>
      </c>
      <c r="P56">
        <v>25</v>
      </c>
      <c r="Q56" t="s">
        <v>2</v>
      </c>
      <c r="S56" t="s">
        <v>269</v>
      </c>
      <c r="T56">
        <v>17.5</v>
      </c>
      <c r="U56" t="s">
        <v>2</v>
      </c>
    </row>
    <row r="57" spans="1:21" x14ac:dyDescent="0.3">
      <c r="A57" t="s">
        <v>56</v>
      </c>
      <c r="B57">
        <v>1.1000000000000001</v>
      </c>
      <c r="C57" t="s">
        <v>186</v>
      </c>
      <c r="D57">
        <v>1.8</v>
      </c>
      <c r="E57" t="s">
        <v>2</v>
      </c>
      <c r="F57">
        <v>0.5</v>
      </c>
      <c r="G57" t="s">
        <v>1</v>
      </c>
      <c r="H57">
        <v>0.5</v>
      </c>
      <c r="I57" t="s">
        <v>1</v>
      </c>
      <c r="J57">
        <v>11.3</v>
      </c>
      <c r="K57" t="s">
        <v>1</v>
      </c>
      <c r="L57">
        <v>12.5</v>
      </c>
      <c r="M57" t="s">
        <v>2</v>
      </c>
      <c r="N57">
        <v>11</v>
      </c>
      <c r="O57" t="s">
        <v>2</v>
      </c>
      <c r="P57">
        <v>26.8</v>
      </c>
      <c r="Q57" t="s">
        <v>184</v>
      </c>
      <c r="S57" t="s">
        <v>269</v>
      </c>
      <c r="T57">
        <v>0.5</v>
      </c>
      <c r="U57" t="s">
        <v>1</v>
      </c>
    </row>
    <row r="58" spans="1:21" x14ac:dyDescent="0.3">
      <c r="A58" t="s">
        <v>57</v>
      </c>
      <c r="B58">
        <v>1.2</v>
      </c>
      <c r="C58" t="s">
        <v>186</v>
      </c>
      <c r="D58">
        <v>0.36</v>
      </c>
      <c r="E58" t="s">
        <v>1</v>
      </c>
      <c r="F58">
        <v>0.5</v>
      </c>
      <c r="G58" t="s">
        <v>1</v>
      </c>
      <c r="H58">
        <v>0.5</v>
      </c>
      <c r="I58" t="s">
        <v>1</v>
      </c>
      <c r="J58">
        <v>0.95</v>
      </c>
      <c r="K58" t="s">
        <v>1</v>
      </c>
      <c r="L58">
        <v>1.1000000000000001</v>
      </c>
      <c r="M58" t="s">
        <v>1</v>
      </c>
      <c r="N58">
        <v>0.61</v>
      </c>
      <c r="O58" t="s">
        <v>1</v>
      </c>
      <c r="P58">
        <v>0.7</v>
      </c>
      <c r="Q58" t="s">
        <v>186</v>
      </c>
      <c r="S58" t="s">
        <v>269</v>
      </c>
      <c r="T58">
        <v>0.5</v>
      </c>
      <c r="U58" t="s">
        <v>1</v>
      </c>
    </row>
    <row r="59" spans="1:21" x14ac:dyDescent="0.3">
      <c r="A59" t="s">
        <v>58</v>
      </c>
      <c r="B59">
        <v>23</v>
      </c>
      <c r="C59" t="s">
        <v>186</v>
      </c>
      <c r="D59">
        <v>31</v>
      </c>
      <c r="E59" t="s">
        <v>186</v>
      </c>
      <c r="F59">
        <v>2.2999999999999998</v>
      </c>
      <c r="G59" t="s">
        <v>185</v>
      </c>
      <c r="H59">
        <v>2.77</v>
      </c>
      <c r="I59" t="s">
        <v>1</v>
      </c>
      <c r="J59">
        <v>0.82</v>
      </c>
      <c r="K59" t="s">
        <v>185</v>
      </c>
      <c r="L59">
        <v>1.7</v>
      </c>
      <c r="M59" t="s">
        <v>185</v>
      </c>
      <c r="N59">
        <v>0.99</v>
      </c>
      <c r="O59" t="s">
        <v>185</v>
      </c>
      <c r="P59">
        <v>1.3</v>
      </c>
      <c r="Q59" t="s">
        <v>2</v>
      </c>
      <c r="S59" t="s">
        <v>269</v>
      </c>
      <c r="T59">
        <v>4.55</v>
      </c>
      <c r="U59" t="s">
        <v>2</v>
      </c>
    </row>
    <row r="60" spans="1:21" x14ac:dyDescent="0.3">
      <c r="A60" t="s">
        <v>59</v>
      </c>
      <c r="B60">
        <v>65.400000000000006</v>
      </c>
      <c r="C60" t="s">
        <v>184</v>
      </c>
      <c r="D60">
        <v>80</v>
      </c>
      <c r="E60" t="s">
        <v>186</v>
      </c>
      <c r="F60">
        <v>2.8</v>
      </c>
      <c r="G60" t="s">
        <v>185</v>
      </c>
      <c r="H60">
        <v>0.5</v>
      </c>
      <c r="I60" t="s">
        <v>1</v>
      </c>
      <c r="J60">
        <v>0.95</v>
      </c>
      <c r="K60" t="s">
        <v>1</v>
      </c>
      <c r="L60">
        <v>1.1000000000000001</v>
      </c>
      <c r="M60" t="s">
        <v>1</v>
      </c>
      <c r="N60">
        <v>0.62</v>
      </c>
      <c r="O60" t="s">
        <v>1</v>
      </c>
      <c r="P60">
        <v>0.5</v>
      </c>
      <c r="Q60" t="s">
        <v>1</v>
      </c>
      <c r="S60" t="s">
        <v>269</v>
      </c>
      <c r="T60">
        <v>6.91</v>
      </c>
      <c r="U60" t="s">
        <v>2</v>
      </c>
    </row>
    <row r="61" spans="1:21" x14ac:dyDescent="0.3">
      <c r="A61" t="s">
        <v>60</v>
      </c>
      <c r="B61">
        <v>602</v>
      </c>
      <c r="C61" t="s">
        <v>184</v>
      </c>
      <c r="D61">
        <v>788</v>
      </c>
      <c r="E61" t="s">
        <v>184</v>
      </c>
      <c r="F61">
        <v>31.5</v>
      </c>
      <c r="G61" t="s">
        <v>187</v>
      </c>
      <c r="H61">
        <v>34.6</v>
      </c>
      <c r="I61" t="s">
        <v>187</v>
      </c>
      <c r="J61">
        <v>0.91</v>
      </c>
      <c r="K61" t="s">
        <v>1</v>
      </c>
      <c r="L61">
        <v>1.1000000000000001</v>
      </c>
      <c r="M61" t="s">
        <v>1</v>
      </c>
      <c r="N61">
        <v>0.59</v>
      </c>
      <c r="O61" t="s">
        <v>1</v>
      </c>
      <c r="P61">
        <v>0.5</v>
      </c>
      <c r="Q61" t="s">
        <v>1</v>
      </c>
      <c r="S61" t="s">
        <v>269</v>
      </c>
      <c r="T61">
        <v>68.8</v>
      </c>
      <c r="U61" t="s">
        <v>184</v>
      </c>
    </row>
    <row r="62" spans="1:21" x14ac:dyDescent="0.3">
      <c r="A62" t="s">
        <v>61</v>
      </c>
      <c r="B62">
        <v>12</v>
      </c>
      <c r="C62" t="s">
        <v>186</v>
      </c>
      <c r="D62">
        <v>17</v>
      </c>
      <c r="E62" t="s">
        <v>186</v>
      </c>
      <c r="F62">
        <v>0.78</v>
      </c>
      <c r="G62" t="s">
        <v>186</v>
      </c>
      <c r="H62">
        <v>0.90700000000000003</v>
      </c>
      <c r="I62" t="s">
        <v>2</v>
      </c>
      <c r="J62">
        <v>0.81</v>
      </c>
      <c r="K62" t="s">
        <v>1</v>
      </c>
      <c r="L62">
        <v>0.94</v>
      </c>
      <c r="M62" t="s">
        <v>1</v>
      </c>
      <c r="N62">
        <v>0.58899999999999997</v>
      </c>
      <c r="O62" t="s">
        <v>2</v>
      </c>
      <c r="P62">
        <v>0.92</v>
      </c>
      <c r="Q62" t="s">
        <v>186</v>
      </c>
      <c r="S62" t="s">
        <v>269</v>
      </c>
      <c r="T62">
        <v>2.06</v>
      </c>
      <c r="U62" t="s">
        <v>2</v>
      </c>
    </row>
    <row r="63" spans="1:21" x14ac:dyDescent="0.3">
      <c r="A63" t="s">
        <v>62</v>
      </c>
      <c r="B63">
        <v>130</v>
      </c>
      <c r="C63" t="s">
        <v>186</v>
      </c>
      <c r="D63">
        <v>180</v>
      </c>
      <c r="E63" t="s">
        <v>186</v>
      </c>
      <c r="F63">
        <v>11.9</v>
      </c>
      <c r="G63" t="s">
        <v>1</v>
      </c>
      <c r="H63">
        <v>13</v>
      </c>
      <c r="I63" t="s">
        <v>2</v>
      </c>
      <c r="J63">
        <v>1.21</v>
      </c>
      <c r="K63" t="s">
        <v>2</v>
      </c>
      <c r="L63">
        <v>1</v>
      </c>
      <c r="M63" t="s">
        <v>1</v>
      </c>
      <c r="N63">
        <v>0.74</v>
      </c>
      <c r="O63" t="s">
        <v>186</v>
      </c>
      <c r="P63">
        <v>2.04</v>
      </c>
      <c r="Q63" t="s">
        <v>2</v>
      </c>
      <c r="S63" t="s">
        <v>269</v>
      </c>
      <c r="T63">
        <v>24.3</v>
      </c>
      <c r="U63" t="s">
        <v>2</v>
      </c>
    </row>
    <row r="64" spans="1:21" x14ac:dyDescent="0.3">
      <c r="A64" t="s">
        <v>63</v>
      </c>
      <c r="B64">
        <v>431</v>
      </c>
      <c r="C64" t="s">
        <v>184</v>
      </c>
      <c r="D64">
        <v>588</v>
      </c>
      <c r="E64" t="s">
        <v>184</v>
      </c>
      <c r="F64">
        <v>14.5</v>
      </c>
      <c r="G64" t="s">
        <v>1</v>
      </c>
      <c r="H64">
        <v>18.600000000000001</v>
      </c>
      <c r="I64" t="s">
        <v>2</v>
      </c>
      <c r="J64">
        <v>35.4</v>
      </c>
      <c r="K64" t="s">
        <v>187</v>
      </c>
      <c r="L64">
        <v>32.9</v>
      </c>
      <c r="M64" t="s">
        <v>187</v>
      </c>
      <c r="N64">
        <v>31.5</v>
      </c>
      <c r="O64" t="s">
        <v>187</v>
      </c>
      <c r="P64">
        <v>73.8</v>
      </c>
      <c r="Q64" t="s">
        <v>184</v>
      </c>
      <c r="S64" t="s">
        <v>269</v>
      </c>
      <c r="T64">
        <v>42.1</v>
      </c>
      <c r="U64" t="s">
        <v>184</v>
      </c>
    </row>
    <row r="65" spans="1:21" x14ac:dyDescent="0.3">
      <c r="A65" t="s">
        <v>64</v>
      </c>
      <c r="B65">
        <v>6.8</v>
      </c>
      <c r="C65" t="s">
        <v>186</v>
      </c>
      <c r="D65">
        <v>9.4</v>
      </c>
      <c r="E65" t="s">
        <v>186</v>
      </c>
      <c r="F65">
        <v>0.5</v>
      </c>
      <c r="G65" t="s">
        <v>1</v>
      </c>
      <c r="H65">
        <v>0.5</v>
      </c>
      <c r="I65" t="s">
        <v>1</v>
      </c>
      <c r="J65">
        <v>18.899999999999999</v>
      </c>
      <c r="K65" t="s">
        <v>2</v>
      </c>
      <c r="L65">
        <v>14</v>
      </c>
      <c r="M65" t="s">
        <v>185</v>
      </c>
      <c r="N65">
        <v>15.5</v>
      </c>
      <c r="O65" t="s">
        <v>1</v>
      </c>
      <c r="P65">
        <v>46.8</v>
      </c>
      <c r="Q65" t="s">
        <v>184</v>
      </c>
      <c r="S65" t="s">
        <v>269</v>
      </c>
      <c r="T65">
        <v>0.93</v>
      </c>
      <c r="U65" t="s">
        <v>186</v>
      </c>
    </row>
    <row r="66" spans="1:21" x14ac:dyDescent="0.3">
      <c r="A66" t="s">
        <v>65</v>
      </c>
      <c r="B66">
        <v>3.3</v>
      </c>
      <c r="C66" t="s">
        <v>186</v>
      </c>
      <c r="D66">
        <v>4.21</v>
      </c>
      <c r="E66" t="s">
        <v>2</v>
      </c>
      <c r="F66">
        <v>2.1</v>
      </c>
      <c r="G66" t="s">
        <v>185</v>
      </c>
      <c r="H66">
        <v>2.4</v>
      </c>
      <c r="I66" t="s">
        <v>185</v>
      </c>
      <c r="J66">
        <v>0.95</v>
      </c>
      <c r="K66" t="s">
        <v>1</v>
      </c>
      <c r="L66">
        <v>1.1000000000000001</v>
      </c>
      <c r="M66" t="s">
        <v>1</v>
      </c>
      <c r="N66">
        <v>0.62</v>
      </c>
      <c r="O66" t="s">
        <v>1</v>
      </c>
      <c r="P66">
        <v>0.5</v>
      </c>
      <c r="Q66" t="s">
        <v>1</v>
      </c>
      <c r="S66" t="s">
        <v>269</v>
      </c>
      <c r="T66">
        <v>0.84599999999999997</v>
      </c>
      <c r="U66" t="s">
        <v>2</v>
      </c>
    </row>
    <row r="67" spans="1:21" x14ac:dyDescent="0.3">
      <c r="A67" t="s">
        <v>66</v>
      </c>
      <c r="B67">
        <v>3.5</v>
      </c>
      <c r="C67" t="s">
        <v>186</v>
      </c>
      <c r="D67">
        <v>5.29</v>
      </c>
      <c r="E67" t="s">
        <v>2</v>
      </c>
      <c r="F67">
        <v>0.5</v>
      </c>
      <c r="G67" t="s">
        <v>1</v>
      </c>
      <c r="H67">
        <v>0.5</v>
      </c>
      <c r="I67" t="s">
        <v>1</v>
      </c>
      <c r="J67">
        <v>6.6</v>
      </c>
      <c r="K67" t="s">
        <v>185</v>
      </c>
      <c r="L67">
        <v>6.53</v>
      </c>
      <c r="M67" t="s">
        <v>1</v>
      </c>
      <c r="N67">
        <v>7.67</v>
      </c>
      <c r="O67" t="s">
        <v>1</v>
      </c>
      <c r="P67">
        <v>18.899999999999999</v>
      </c>
      <c r="Q67" t="s">
        <v>2</v>
      </c>
      <c r="S67" t="s">
        <v>269</v>
      </c>
      <c r="T67">
        <v>0.623</v>
      </c>
      <c r="U67" t="s">
        <v>2</v>
      </c>
    </row>
    <row r="68" spans="1:21" x14ac:dyDescent="0.3">
      <c r="A68" t="s">
        <v>67</v>
      </c>
      <c r="B68">
        <v>0.19</v>
      </c>
      <c r="C68" t="s">
        <v>1</v>
      </c>
      <c r="D68">
        <v>8.2000000000000003E-2</v>
      </c>
      <c r="E68" t="s">
        <v>1</v>
      </c>
      <c r="F68">
        <v>0.5</v>
      </c>
      <c r="G68" t="s">
        <v>1</v>
      </c>
      <c r="H68">
        <v>0.5</v>
      </c>
      <c r="I68" t="s">
        <v>1</v>
      </c>
      <c r="J68">
        <v>0.93</v>
      </c>
      <c r="K68" t="s">
        <v>1</v>
      </c>
      <c r="L68">
        <v>3.26</v>
      </c>
      <c r="M68" t="s">
        <v>1</v>
      </c>
      <c r="N68">
        <v>3.4</v>
      </c>
      <c r="O68" t="s">
        <v>185</v>
      </c>
      <c r="P68">
        <v>7.77</v>
      </c>
      <c r="Q68" t="s">
        <v>2</v>
      </c>
      <c r="S68" t="s">
        <v>269</v>
      </c>
      <c r="T68">
        <v>0.5</v>
      </c>
      <c r="U68" t="s">
        <v>1</v>
      </c>
    </row>
    <row r="69" spans="1:21" x14ac:dyDescent="0.3">
      <c r="A69" t="s">
        <v>68</v>
      </c>
      <c r="B69">
        <v>38.1</v>
      </c>
      <c r="C69" t="s">
        <v>184</v>
      </c>
      <c r="D69">
        <v>51.8</v>
      </c>
      <c r="E69" t="s">
        <v>184</v>
      </c>
      <c r="F69">
        <v>1.53</v>
      </c>
      <c r="G69" t="s">
        <v>1</v>
      </c>
      <c r="H69">
        <v>2.59</v>
      </c>
      <c r="I69" t="s">
        <v>1</v>
      </c>
      <c r="J69">
        <v>0.89</v>
      </c>
      <c r="K69" t="s">
        <v>1</v>
      </c>
      <c r="L69">
        <v>1</v>
      </c>
      <c r="M69" t="s">
        <v>1</v>
      </c>
      <c r="N69">
        <v>0.57999999999999996</v>
      </c>
      <c r="O69" t="s">
        <v>1</v>
      </c>
      <c r="P69">
        <v>0.5</v>
      </c>
      <c r="Q69" t="s">
        <v>1</v>
      </c>
      <c r="S69" t="s">
        <v>269</v>
      </c>
      <c r="T69">
        <v>3.75</v>
      </c>
      <c r="U69" t="s">
        <v>2</v>
      </c>
    </row>
    <row r="70" spans="1:21" x14ac:dyDescent="0.3">
      <c r="A70" t="s">
        <v>69</v>
      </c>
      <c r="B70">
        <v>0.39</v>
      </c>
      <c r="C70" t="s">
        <v>1</v>
      </c>
      <c r="D70">
        <v>0.32</v>
      </c>
      <c r="E70" t="s">
        <v>1</v>
      </c>
      <c r="F70">
        <v>0.5</v>
      </c>
      <c r="G70" t="s">
        <v>1</v>
      </c>
      <c r="H70">
        <v>0.5</v>
      </c>
      <c r="I70" t="s">
        <v>1</v>
      </c>
      <c r="J70">
        <v>0.83</v>
      </c>
      <c r="K70" t="s">
        <v>1</v>
      </c>
      <c r="L70">
        <v>0.96</v>
      </c>
      <c r="M70" t="s">
        <v>1</v>
      </c>
      <c r="N70">
        <v>0.54</v>
      </c>
      <c r="O70" t="s">
        <v>1</v>
      </c>
      <c r="P70">
        <v>0.76100000000000001</v>
      </c>
      <c r="Q70" t="s">
        <v>2</v>
      </c>
      <c r="S70" t="s">
        <v>269</v>
      </c>
      <c r="T70">
        <v>0.5</v>
      </c>
      <c r="U70" t="s">
        <v>1</v>
      </c>
    </row>
    <row r="71" spans="1:21" x14ac:dyDescent="0.3">
      <c r="A71" t="s">
        <v>70</v>
      </c>
      <c r="B71">
        <v>5</v>
      </c>
      <c r="C71" t="s">
        <v>186</v>
      </c>
      <c r="D71">
        <v>6.66</v>
      </c>
      <c r="E71" t="s">
        <v>2</v>
      </c>
      <c r="F71">
        <v>0.5</v>
      </c>
      <c r="G71" t="s">
        <v>1</v>
      </c>
      <c r="H71">
        <v>0.5</v>
      </c>
      <c r="I71" t="s">
        <v>1</v>
      </c>
      <c r="J71">
        <v>0.94</v>
      </c>
      <c r="K71" t="s">
        <v>1</v>
      </c>
      <c r="L71">
        <v>1.1000000000000001</v>
      </c>
      <c r="M71" t="s">
        <v>1</v>
      </c>
      <c r="N71">
        <v>0.61</v>
      </c>
      <c r="O71" t="s">
        <v>1</v>
      </c>
      <c r="P71">
        <v>0.5</v>
      </c>
      <c r="Q71" t="s">
        <v>1</v>
      </c>
      <c r="S71" t="s">
        <v>269</v>
      </c>
      <c r="T71">
        <v>0.5</v>
      </c>
      <c r="U71" t="s">
        <v>1</v>
      </c>
    </row>
    <row r="72" spans="1:21" x14ac:dyDescent="0.3">
      <c r="A72" t="s">
        <v>71</v>
      </c>
      <c r="B72">
        <v>0.38</v>
      </c>
      <c r="C72" t="s">
        <v>1</v>
      </c>
      <c r="D72">
        <v>4.21</v>
      </c>
      <c r="E72" t="s">
        <v>2</v>
      </c>
      <c r="F72">
        <v>0.5</v>
      </c>
      <c r="G72" t="s">
        <v>1</v>
      </c>
      <c r="H72">
        <v>0.5</v>
      </c>
      <c r="I72" t="s">
        <v>1</v>
      </c>
      <c r="J72">
        <v>0.75</v>
      </c>
      <c r="K72" t="s">
        <v>1</v>
      </c>
      <c r="L72">
        <v>0.93</v>
      </c>
      <c r="M72" t="s">
        <v>1</v>
      </c>
      <c r="N72">
        <v>0.52</v>
      </c>
      <c r="O72" t="s">
        <v>1</v>
      </c>
      <c r="P72">
        <v>0.5</v>
      </c>
      <c r="Q72" t="s">
        <v>1</v>
      </c>
      <c r="S72" t="s">
        <v>269</v>
      </c>
      <c r="T72">
        <v>0.5</v>
      </c>
      <c r="U72" t="s">
        <v>1</v>
      </c>
    </row>
    <row r="73" spans="1:21" x14ac:dyDescent="0.3">
      <c r="A73" t="s">
        <v>72</v>
      </c>
      <c r="B73">
        <v>1.55</v>
      </c>
      <c r="C73" t="s">
        <v>2</v>
      </c>
      <c r="D73">
        <v>1.48</v>
      </c>
      <c r="E73" t="s">
        <v>2</v>
      </c>
      <c r="F73">
        <v>0.5</v>
      </c>
      <c r="G73" t="s">
        <v>1</v>
      </c>
      <c r="H73">
        <v>0.57999999999999996</v>
      </c>
      <c r="I73" t="s">
        <v>186</v>
      </c>
      <c r="J73">
        <v>1.2</v>
      </c>
      <c r="K73" t="s">
        <v>185</v>
      </c>
      <c r="L73">
        <v>1.4</v>
      </c>
      <c r="M73" t="s">
        <v>185</v>
      </c>
      <c r="N73">
        <v>1.4</v>
      </c>
      <c r="O73" t="s">
        <v>185</v>
      </c>
      <c r="P73">
        <v>3.95</v>
      </c>
      <c r="Q73" t="s">
        <v>2</v>
      </c>
      <c r="S73" t="s">
        <v>269</v>
      </c>
      <c r="T73">
        <v>0.5</v>
      </c>
      <c r="U73" t="s">
        <v>1</v>
      </c>
    </row>
    <row r="74" spans="1:21" x14ac:dyDescent="0.3">
      <c r="A74" t="s">
        <v>73</v>
      </c>
      <c r="B74">
        <v>90.3</v>
      </c>
      <c r="C74" t="s">
        <v>2</v>
      </c>
      <c r="D74">
        <v>82.9</v>
      </c>
      <c r="E74" t="s">
        <v>2</v>
      </c>
      <c r="F74">
        <v>2.5</v>
      </c>
      <c r="G74" t="s">
        <v>185</v>
      </c>
      <c r="H74">
        <v>2.2599999999999998</v>
      </c>
      <c r="I74" t="s">
        <v>1</v>
      </c>
      <c r="J74">
        <v>0.71</v>
      </c>
      <c r="K74" t="s">
        <v>1</v>
      </c>
      <c r="L74">
        <v>1.1000000000000001</v>
      </c>
      <c r="M74" t="s">
        <v>1</v>
      </c>
      <c r="N74">
        <v>0.5</v>
      </c>
      <c r="O74" t="s">
        <v>1</v>
      </c>
      <c r="P74">
        <v>0.5</v>
      </c>
      <c r="Q74" t="s">
        <v>1</v>
      </c>
      <c r="R74">
        <v>13.6</v>
      </c>
      <c r="S74" t="s">
        <v>2</v>
      </c>
      <c r="T74">
        <v>9.4600000000000009</v>
      </c>
      <c r="U74" t="s">
        <v>2</v>
      </c>
    </row>
    <row r="75" spans="1:21" x14ac:dyDescent="0.3">
      <c r="A75" t="s">
        <v>74</v>
      </c>
      <c r="B75">
        <v>335</v>
      </c>
      <c r="C75" t="s">
        <v>184</v>
      </c>
      <c r="D75">
        <v>433</v>
      </c>
      <c r="E75" t="s">
        <v>184</v>
      </c>
      <c r="F75">
        <v>10.199999999999999</v>
      </c>
      <c r="G75" t="s">
        <v>1</v>
      </c>
      <c r="H75">
        <v>9.43</v>
      </c>
      <c r="I75" t="s">
        <v>1</v>
      </c>
      <c r="J75">
        <v>0.5</v>
      </c>
      <c r="K75" t="s">
        <v>1</v>
      </c>
      <c r="L75">
        <v>1</v>
      </c>
      <c r="M75" t="s">
        <v>1</v>
      </c>
      <c r="N75">
        <v>0.5</v>
      </c>
      <c r="O75" t="s">
        <v>1</v>
      </c>
      <c r="P75">
        <v>0.74</v>
      </c>
      <c r="Q75" t="s">
        <v>2</v>
      </c>
      <c r="R75">
        <v>44.5</v>
      </c>
      <c r="T75">
        <v>33.4</v>
      </c>
      <c r="U75" t="s">
        <v>184</v>
      </c>
    </row>
    <row r="76" spans="1:21" x14ac:dyDescent="0.3">
      <c r="A76" t="s">
        <v>75</v>
      </c>
      <c r="B76">
        <v>108</v>
      </c>
      <c r="C76" t="s">
        <v>184</v>
      </c>
      <c r="D76">
        <v>139</v>
      </c>
      <c r="E76" t="s">
        <v>184</v>
      </c>
      <c r="F76">
        <v>4.63</v>
      </c>
      <c r="G76" t="s">
        <v>1</v>
      </c>
      <c r="H76">
        <v>4</v>
      </c>
      <c r="I76" t="s">
        <v>185</v>
      </c>
      <c r="J76">
        <v>0.97</v>
      </c>
      <c r="K76" t="s">
        <v>1</v>
      </c>
      <c r="L76">
        <v>1.2</v>
      </c>
      <c r="M76" t="s">
        <v>1</v>
      </c>
      <c r="N76">
        <v>0.96</v>
      </c>
      <c r="O76" t="s">
        <v>1</v>
      </c>
      <c r="P76">
        <v>0.5</v>
      </c>
      <c r="Q76" t="s">
        <v>1</v>
      </c>
      <c r="R76">
        <v>16.399999999999999</v>
      </c>
      <c r="S76" t="s">
        <v>2</v>
      </c>
      <c r="T76">
        <v>15.3</v>
      </c>
      <c r="U76" t="s">
        <v>2</v>
      </c>
    </row>
    <row r="77" spans="1:21" x14ac:dyDescent="0.3">
      <c r="A77" t="s">
        <v>76</v>
      </c>
      <c r="B77">
        <v>112</v>
      </c>
      <c r="C77" t="s">
        <v>184</v>
      </c>
      <c r="D77">
        <v>138</v>
      </c>
      <c r="E77" t="s">
        <v>184</v>
      </c>
      <c r="F77">
        <v>3.81</v>
      </c>
      <c r="G77" t="s">
        <v>2</v>
      </c>
      <c r="H77">
        <v>2.6</v>
      </c>
      <c r="I77" t="s">
        <v>185</v>
      </c>
      <c r="J77">
        <v>1</v>
      </c>
      <c r="K77" t="s">
        <v>1</v>
      </c>
      <c r="L77">
        <v>1.3</v>
      </c>
      <c r="M77" t="s">
        <v>1</v>
      </c>
      <c r="N77">
        <v>1</v>
      </c>
      <c r="O77" t="s">
        <v>1</v>
      </c>
      <c r="P77">
        <v>0.5</v>
      </c>
      <c r="Q77" t="s">
        <v>1</v>
      </c>
      <c r="R77">
        <v>17.899999999999999</v>
      </c>
      <c r="S77" t="s">
        <v>2</v>
      </c>
      <c r="T77">
        <v>12</v>
      </c>
      <c r="U77" t="s">
        <v>2</v>
      </c>
    </row>
    <row r="78" spans="1:21" x14ac:dyDescent="0.3">
      <c r="A78" t="s">
        <v>77</v>
      </c>
      <c r="B78">
        <v>299</v>
      </c>
      <c r="D78">
        <v>361</v>
      </c>
      <c r="F78">
        <v>14</v>
      </c>
      <c r="G78" t="s">
        <v>185</v>
      </c>
      <c r="H78">
        <v>11.5</v>
      </c>
      <c r="I78" t="s">
        <v>1</v>
      </c>
      <c r="J78">
        <v>13.4</v>
      </c>
      <c r="K78" t="s">
        <v>1</v>
      </c>
      <c r="L78">
        <v>15</v>
      </c>
      <c r="M78" t="s">
        <v>185</v>
      </c>
      <c r="N78">
        <v>17.5</v>
      </c>
      <c r="O78" t="s">
        <v>1</v>
      </c>
      <c r="P78">
        <v>47.5</v>
      </c>
      <c r="R78">
        <v>49.3</v>
      </c>
      <c r="T78">
        <v>36.200000000000003</v>
      </c>
    </row>
    <row r="79" spans="1:21" x14ac:dyDescent="0.3">
      <c r="A79" t="s">
        <v>78</v>
      </c>
      <c r="B79">
        <v>80.900000000000006</v>
      </c>
      <c r="C79" t="s">
        <v>184</v>
      </c>
      <c r="D79">
        <v>100</v>
      </c>
      <c r="E79" t="s">
        <v>184</v>
      </c>
      <c r="F79">
        <v>2.73</v>
      </c>
      <c r="G79" t="s">
        <v>2</v>
      </c>
      <c r="H79">
        <v>2.2999999999999998</v>
      </c>
      <c r="I79" t="s">
        <v>2</v>
      </c>
      <c r="J79">
        <v>2.9</v>
      </c>
      <c r="K79" t="s">
        <v>186</v>
      </c>
      <c r="L79">
        <v>2.5</v>
      </c>
      <c r="M79" t="s">
        <v>186</v>
      </c>
      <c r="N79">
        <v>2.4</v>
      </c>
      <c r="O79" t="s">
        <v>186</v>
      </c>
      <c r="P79">
        <v>8</v>
      </c>
      <c r="Q79" t="s">
        <v>186</v>
      </c>
      <c r="R79">
        <v>10.8</v>
      </c>
      <c r="S79" t="s">
        <v>2</v>
      </c>
      <c r="T79">
        <v>8.8000000000000007</v>
      </c>
      <c r="U79" t="s">
        <v>186</v>
      </c>
    </row>
    <row r="80" spans="1:21" x14ac:dyDescent="0.3">
      <c r="A80" t="s">
        <v>79</v>
      </c>
      <c r="B80">
        <v>7.76</v>
      </c>
      <c r="C80" t="s">
        <v>2</v>
      </c>
      <c r="D80">
        <v>8.68</v>
      </c>
      <c r="E80" t="s">
        <v>2</v>
      </c>
      <c r="F80">
        <v>0.69</v>
      </c>
      <c r="G80" t="s">
        <v>1</v>
      </c>
      <c r="H80">
        <v>0.73</v>
      </c>
      <c r="I80" t="s">
        <v>1</v>
      </c>
      <c r="J80">
        <v>6.61</v>
      </c>
      <c r="K80" t="s">
        <v>1</v>
      </c>
      <c r="L80">
        <v>6.33</v>
      </c>
      <c r="M80" t="s">
        <v>1</v>
      </c>
      <c r="N80">
        <v>5.2</v>
      </c>
      <c r="O80" t="s">
        <v>185</v>
      </c>
      <c r="P80">
        <v>15.6</v>
      </c>
      <c r="Q80" t="s">
        <v>2</v>
      </c>
      <c r="R80">
        <v>0.76</v>
      </c>
      <c r="S80" t="s">
        <v>186</v>
      </c>
      <c r="T80">
        <v>1.04</v>
      </c>
      <c r="U80" t="s">
        <v>2</v>
      </c>
    </row>
    <row r="81" spans="1:21" x14ac:dyDescent="0.3">
      <c r="A81" t="s">
        <v>80</v>
      </c>
      <c r="B81">
        <v>485</v>
      </c>
      <c r="C81" t="s">
        <v>184</v>
      </c>
      <c r="D81">
        <v>573</v>
      </c>
      <c r="E81" t="s">
        <v>184</v>
      </c>
      <c r="F81">
        <v>21</v>
      </c>
      <c r="G81" t="s">
        <v>185</v>
      </c>
      <c r="H81">
        <v>0.6</v>
      </c>
      <c r="I81" t="s">
        <v>1</v>
      </c>
      <c r="J81">
        <v>1.1000000000000001</v>
      </c>
      <c r="K81" t="s">
        <v>1</v>
      </c>
      <c r="L81">
        <v>1.4</v>
      </c>
      <c r="M81" t="s">
        <v>1</v>
      </c>
      <c r="N81">
        <v>1.1000000000000001</v>
      </c>
      <c r="O81" t="s">
        <v>1</v>
      </c>
      <c r="P81">
        <v>0.84099999999999997</v>
      </c>
      <c r="Q81" t="s">
        <v>2</v>
      </c>
      <c r="R81">
        <v>72.7</v>
      </c>
      <c r="S81" t="s">
        <v>184</v>
      </c>
      <c r="T81">
        <v>53.6</v>
      </c>
      <c r="U81" t="s">
        <v>184</v>
      </c>
    </row>
    <row r="82" spans="1:21" x14ac:dyDescent="0.3">
      <c r="A82" t="s">
        <v>81</v>
      </c>
      <c r="B82">
        <v>80.900000000000006</v>
      </c>
      <c r="C82" t="s">
        <v>184</v>
      </c>
      <c r="D82">
        <v>0.23</v>
      </c>
      <c r="E82" t="s">
        <v>1</v>
      </c>
      <c r="F82">
        <v>3.2</v>
      </c>
      <c r="G82" t="s">
        <v>186</v>
      </c>
      <c r="H82">
        <v>0.7</v>
      </c>
      <c r="I82" t="s">
        <v>1</v>
      </c>
      <c r="J82">
        <v>0.71</v>
      </c>
      <c r="K82" t="s">
        <v>1</v>
      </c>
      <c r="L82">
        <v>0.87</v>
      </c>
      <c r="M82" t="s">
        <v>1</v>
      </c>
      <c r="N82">
        <v>0.7</v>
      </c>
      <c r="O82" t="s">
        <v>1</v>
      </c>
      <c r="P82">
        <v>0.5</v>
      </c>
      <c r="Q82" t="s">
        <v>1</v>
      </c>
      <c r="R82">
        <v>13.1</v>
      </c>
      <c r="S82" t="s">
        <v>2</v>
      </c>
      <c r="T82">
        <v>9.48</v>
      </c>
      <c r="U82" t="s">
        <v>2</v>
      </c>
    </row>
    <row r="83" spans="1:21" x14ac:dyDescent="0.3">
      <c r="A83" t="s">
        <v>82</v>
      </c>
      <c r="B83">
        <v>294</v>
      </c>
      <c r="D83">
        <v>375</v>
      </c>
      <c r="F83">
        <v>15.2</v>
      </c>
      <c r="G83" t="s">
        <v>1</v>
      </c>
      <c r="H83">
        <v>12</v>
      </c>
      <c r="I83" t="s">
        <v>185</v>
      </c>
      <c r="J83">
        <v>1.1000000000000001</v>
      </c>
      <c r="K83" t="s">
        <v>1</v>
      </c>
      <c r="L83">
        <v>2.4</v>
      </c>
      <c r="M83" t="s">
        <v>186</v>
      </c>
      <c r="N83">
        <v>4.18</v>
      </c>
      <c r="O83" t="s">
        <v>2</v>
      </c>
      <c r="P83">
        <v>9.6999999999999993</v>
      </c>
      <c r="Q83" t="s">
        <v>186</v>
      </c>
      <c r="R83">
        <v>48.9</v>
      </c>
      <c r="T83">
        <v>42.9</v>
      </c>
    </row>
    <row r="84" spans="1:21" x14ac:dyDescent="0.3">
      <c r="A84" t="s">
        <v>83</v>
      </c>
      <c r="B84">
        <v>2.7</v>
      </c>
      <c r="C84" t="s">
        <v>186</v>
      </c>
      <c r="D84">
        <v>3.11</v>
      </c>
      <c r="E84" t="s">
        <v>2</v>
      </c>
      <c r="F84">
        <v>0.64</v>
      </c>
      <c r="G84" t="s">
        <v>1</v>
      </c>
      <c r="H84">
        <v>0.67</v>
      </c>
      <c r="I84" t="s">
        <v>1</v>
      </c>
      <c r="J84">
        <v>20.7</v>
      </c>
      <c r="K84" t="s">
        <v>1</v>
      </c>
      <c r="L84">
        <v>19.3</v>
      </c>
      <c r="M84" t="s">
        <v>1</v>
      </c>
      <c r="N84">
        <v>25.8</v>
      </c>
      <c r="O84" t="s">
        <v>187</v>
      </c>
      <c r="P84">
        <v>55.9</v>
      </c>
      <c r="Q84" t="s">
        <v>184</v>
      </c>
      <c r="R84">
        <v>0.5</v>
      </c>
      <c r="S84" t="s">
        <v>1</v>
      </c>
      <c r="T84">
        <v>0.62</v>
      </c>
      <c r="U84" t="s">
        <v>1</v>
      </c>
    </row>
    <row r="85" spans="1:21" x14ac:dyDescent="0.3">
      <c r="A85" t="s">
        <v>84</v>
      </c>
      <c r="B85">
        <v>4</v>
      </c>
      <c r="C85" t="s">
        <v>2</v>
      </c>
      <c r="D85">
        <v>4.46</v>
      </c>
      <c r="E85" t="s">
        <v>2</v>
      </c>
      <c r="F85">
        <v>0.5</v>
      </c>
      <c r="G85" t="s">
        <v>1</v>
      </c>
      <c r="H85">
        <v>0.5</v>
      </c>
      <c r="I85" t="s">
        <v>1</v>
      </c>
      <c r="J85">
        <v>9.9600000000000009</v>
      </c>
      <c r="K85" t="s">
        <v>1</v>
      </c>
      <c r="L85">
        <v>12</v>
      </c>
      <c r="M85" t="s">
        <v>2</v>
      </c>
      <c r="N85">
        <v>12.9</v>
      </c>
      <c r="O85" t="s">
        <v>2</v>
      </c>
      <c r="P85">
        <v>34.700000000000003</v>
      </c>
      <c r="Q85" t="s">
        <v>184</v>
      </c>
      <c r="R85">
        <v>0.5</v>
      </c>
      <c r="S85" t="s">
        <v>1</v>
      </c>
      <c r="T85">
        <v>0.59099999999999997</v>
      </c>
      <c r="U85" t="s">
        <v>2</v>
      </c>
    </row>
    <row r="86" spans="1:21" x14ac:dyDescent="0.3">
      <c r="A86" t="s">
        <v>85</v>
      </c>
      <c r="B86">
        <v>3.8</v>
      </c>
      <c r="C86" t="s">
        <v>186</v>
      </c>
      <c r="D86">
        <v>5.1100000000000003</v>
      </c>
      <c r="E86" t="s">
        <v>2</v>
      </c>
      <c r="F86">
        <v>0.6</v>
      </c>
      <c r="G86" t="s">
        <v>1</v>
      </c>
      <c r="H86">
        <v>0.63</v>
      </c>
      <c r="I86" t="s">
        <v>1</v>
      </c>
      <c r="J86">
        <v>0.79</v>
      </c>
      <c r="K86" t="s">
        <v>1</v>
      </c>
      <c r="L86">
        <v>0.97</v>
      </c>
      <c r="M86" t="s">
        <v>1</v>
      </c>
      <c r="N86">
        <v>0.78</v>
      </c>
      <c r="O86" t="s">
        <v>1</v>
      </c>
      <c r="P86">
        <v>0.5</v>
      </c>
      <c r="Q86" t="s">
        <v>1</v>
      </c>
      <c r="R86">
        <v>0.627</v>
      </c>
      <c r="S86" t="s">
        <v>2</v>
      </c>
      <c r="T86">
        <v>0.53</v>
      </c>
      <c r="U86" t="s">
        <v>1</v>
      </c>
    </row>
    <row r="87" spans="1:21" x14ac:dyDescent="0.3">
      <c r="A87" t="s">
        <v>86</v>
      </c>
      <c r="B87">
        <v>0.19</v>
      </c>
      <c r="C87" t="s">
        <v>1</v>
      </c>
      <c r="D87">
        <v>0.14000000000000001</v>
      </c>
      <c r="E87" t="s">
        <v>186</v>
      </c>
      <c r="F87">
        <v>0.5</v>
      </c>
      <c r="G87" t="s">
        <v>1</v>
      </c>
      <c r="H87">
        <v>0.5</v>
      </c>
      <c r="I87" t="s">
        <v>1</v>
      </c>
      <c r="J87">
        <v>0.87</v>
      </c>
      <c r="K87" t="s">
        <v>1</v>
      </c>
      <c r="L87">
        <v>14.1</v>
      </c>
      <c r="M87" t="s">
        <v>1</v>
      </c>
      <c r="N87">
        <v>14</v>
      </c>
      <c r="O87" t="s">
        <v>185</v>
      </c>
      <c r="P87">
        <v>34.700000000000003</v>
      </c>
      <c r="R87">
        <v>0.5</v>
      </c>
      <c r="S87" t="s">
        <v>1</v>
      </c>
      <c r="T87">
        <v>0.5</v>
      </c>
      <c r="U87" t="s">
        <v>1</v>
      </c>
    </row>
    <row r="88" spans="1:21" x14ac:dyDescent="0.3">
      <c r="A88" t="s">
        <v>87</v>
      </c>
      <c r="B88">
        <v>180</v>
      </c>
      <c r="C88" t="s">
        <v>184</v>
      </c>
      <c r="D88">
        <v>239</v>
      </c>
      <c r="E88" t="s">
        <v>184</v>
      </c>
      <c r="F88">
        <v>6.61</v>
      </c>
      <c r="G88" t="s">
        <v>1</v>
      </c>
      <c r="H88">
        <v>5.62</v>
      </c>
      <c r="I88" t="s">
        <v>1</v>
      </c>
      <c r="J88">
        <v>2.7</v>
      </c>
      <c r="K88" t="s">
        <v>185</v>
      </c>
      <c r="L88">
        <v>4.45</v>
      </c>
      <c r="M88" t="s">
        <v>2</v>
      </c>
      <c r="N88">
        <v>4.3899999999999997</v>
      </c>
      <c r="O88" t="s">
        <v>2</v>
      </c>
      <c r="P88">
        <v>12.2</v>
      </c>
      <c r="Q88" t="s">
        <v>2</v>
      </c>
      <c r="R88">
        <v>27.5</v>
      </c>
      <c r="S88" t="s">
        <v>184</v>
      </c>
      <c r="T88">
        <v>18.7</v>
      </c>
      <c r="U88" t="s">
        <v>2</v>
      </c>
    </row>
    <row r="89" spans="1:21" x14ac:dyDescent="0.3">
      <c r="A89" t="s">
        <v>88</v>
      </c>
      <c r="B89">
        <v>0.7</v>
      </c>
      <c r="C89" t="s">
        <v>1</v>
      </c>
      <c r="D89">
        <v>0.28999999999999998</v>
      </c>
      <c r="E89" t="s">
        <v>1</v>
      </c>
      <c r="F89">
        <v>0.5</v>
      </c>
      <c r="G89" t="s">
        <v>1</v>
      </c>
      <c r="H89">
        <v>0.5</v>
      </c>
      <c r="I89" t="s">
        <v>1</v>
      </c>
      <c r="J89">
        <v>20.2</v>
      </c>
      <c r="K89" t="s">
        <v>1</v>
      </c>
      <c r="L89">
        <v>19.399999999999999</v>
      </c>
      <c r="M89" t="s">
        <v>1</v>
      </c>
      <c r="N89">
        <v>25</v>
      </c>
      <c r="O89" t="s">
        <v>1</v>
      </c>
      <c r="P89">
        <v>58.8</v>
      </c>
      <c r="Q89" t="s">
        <v>184</v>
      </c>
      <c r="R89">
        <v>2.2999999999999998</v>
      </c>
      <c r="S89" t="s">
        <v>1</v>
      </c>
      <c r="T89">
        <v>0.5</v>
      </c>
      <c r="U89" t="s">
        <v>1</v>
      </c>
    </row>
    <row r="90" spans="1:21" x14ac:dyDescent="0.3">
      <c r="A90" t="s">
        <v>89</v>
      </c>
      <c r="B90">
        <v>31.2</v>
      </c>
      <c r="C90" t="s">
        <v>184</v>
      </c>
      <c r="D90">
        <v>41.3</v>
      </c>
      <c r="E90" t="s">
        <v>184</v>
      </c>
      <c r="F90">
        <v>1.5</v>
      </c>
      <c r="G90" t="s">
        <v>2</v>
      </c>
      <c r="H90">
        <v>0.66</v>
      </c>
      <c r="I90" t="s">
        <v>2</v>
      </c>
      <c r="J90">
        <v>2</v>
      </c>
      <c r="K90" t="s">
        <v>185</v>
      </c>
      <c r="L90">
        <v>2.57</v>
      </c>
      <c r="M90" t="s">
        <v>1</v>
      </c>
      <c r="N90">
        <v>1.8</v>
      </c>
      <c r="O90" t="s">
        <v>185</v>
      </c>
      <c r="P90">
        <v>7.3</v>
      </c>
      <c r="Q90" t="s">
        <v>2</v>
      </c>
      <c r="R90">
        <v>9.4</v>
      </c>
      <c r="S90" t="s">
        <v>186</v>
      </c>
      <c r="T90">
        <v>3.85</v>
      </c>
      <c r="U90" t="s">
        <v>2</v>
      </c>
    </row>
    <row r="91" spans="1:21" x14ac:dyDescent="0.3">
      <c r="A91" t="s">
        <v>90</v>
      </c>
      <c r="B91">
        <v>13.9</v>
      </c>
      <c r="C91" t="s">
        <v>2</v>
      </c>
      <c r="D91">
        <v>17.3</v>
      </c>
      <c r="E91" t="s">
        <v>184</v>
      </c>
      <c r="F91">
        <v>0.56000000000000005</v>
      </c>
      <c r="G91" t="s">
        <v>186</v>
      </c>
      <c r="H91">
        <v>0.67</v>
      </c>
      <c r="I91" t="s">
        <v>186</v>
      </c>
      <c r="J91">
        <v>0.7</v>
      </c>
      <c r="K91" t="s">
        <v>1</v>
      </c>
      <c r="L91">
        <v>0.86</v>
      </c>
      <c r="M91" t="s">
        <v>1</v>
      </c>
      <c r="N91">
        <v>0.69</v>
      </c>
      <c r="O91" t="s">
        <v>1</v>
      </c>
      <c r="P91">
        <v>0.5</v>
      </c>
      <c r="Q91" t="s">
        <v>1</v>
      </c>
      <c r="R91">
        <v>3.8</v>
      </c>
      <c r="S91" t="s">
        <v>186</v>
      </c>
      <c r="T91">
        <v>2.0699999999999998</v>
      </c>
      <c r="U91" t="s">
        <v>2</v>
      </c>
    </row>
    <row r="92" spans="1:21" x14ac:dyDescent="0.3">
      <c r="A92" t="s">
        <v>91</v>
      </c>
      <c r="B92">
        <v>489</v>
      </c>
      <c r="C92" t="s">
        <v>184</v>
      </c>
      <c r="D92">
        <v>589</v>
      </c>
      <c r="E92" t="s">
        <v>184</v>
      </c>
      <c r="F92">
        <v>22.3</v>
      </c>
      <c r="G92" t="s">
        <v>1</v>
      </c>
      <c r="H92">
        <v>17.600000000000001</v>
      </c>
      <c r="I92" t="s">
        <v>1</v>
      </c>
      <c r="J92">
        <v>0.76</v>
      </c>
      <c r="K92" t="s">
        <v>1</v>
      </c>
      <c r="L92">
        <v>0.93</v>
      </c>
      <c r="M92" t="s">
        <v>1</v>
      </c>
      <c r="N92">
        <v>0.75</v>
      </c>
      <c r="O92" t="s">
        <v>1</v>
      </c>
      <c r="P92">
        <v>0.5</v>
      </c>
      <c r="Q92" t="s">
        <v>1</v>
      </c>
      <c r="R92">
        <v>91.5</v>
      </c>
      <c r="S92" t="s">
        <v>184</v>
      </c>
      <c r="T92">
        <v>65.900000000000006</v>
      </c>
      <c r="U92" t="s">
        <v>184</v>
      </c>
    </row>
    <row r="93" spans="1:21" x14ac:dyDescent="0.3">
      <c r="A93" t="s">
        <v>92</v>
      </c>
      <c r="B93">
        <v>0.27</v>
      </c>
      <c r="C93" t="s">
        <v>1</v>
      </c>
      <c r="D93">
        <v>0.22</v>
      </c>
      <c r="E93" t="s">
        <v>186</v>
      </c>
      <c r="F93">
        <v>0.5</v>
      </c>
      <c r="G93" t="s">
        <v>1</v>
      </c>
      <c r="H93">
        <v>0.5</v>
      </c>
      <c r="I93" t="s">
        <v>1</v>
      </c>
      <c r="J93">
        <v>0.7</v>
      </c>
      <c r="K93" t="s">
        <v>1</v>
      </c>
      <c r="L93">
        <v>0.82</v>
      </c>
      <c r="M93" t="s">
        <v>1</v>
      </c>
      <c r="N93">
        <v>1.1000000000000001</v>
      </c>
      <c r="O93" t="s">
        <v>186</v>
      </c>
      <c r="P93">
        <v>1.6</v>
      </c>
      <c r="Q93" t="s">
        <v>186</v>
      </c>
      <c r="R93">
        <v>0.5</v>
      </c>
      <c r="S93" t="s">
        <v>1</v>
      </c>
      <c r="T93">
        <v>0.5</v>
      </c>
      <c r="U93" t="s">
        <v>1</v>
      </c>
    </row>
    <row r="94" spans="1:21" x14ac:dyDescent="0.3">
      <c r="A94" t="s">
        <v>93</v>
      </c>
      <c r="B94">
        <v>0.28000000000000003</v>
      </c>
      <c r="C94" t="s">
        <v>1</v>
      </c>
      <c r="D94">
        <v>0.17</v>
      </c>
      <c r="E94" t="s">
        <v>1</v>
      </c>
      <c r="F94">
        <v>0.5</v>
      </c>
      <c r="G94" t="s">
        <v>1</v>
      </c>
      <c r="H94">
        <v>0.51</v>
      </c>
      <c r="I94" t="s">
        <v>1</v>
      </c>
      <c r="J94">
        <v>1.4</v>
      </c>
      <c r="K94" t="s">
        <v>186</v>
      </c>
      <c r="L94">
        <v>1.51</v>
      </c>
      <c r="M94" t="s">
        <v>2</v>
      </c>
      <c r="N94">
        <v>1.2</v>
      </c>
      <c r="O94" t="s">
        <v>186</v>
      </c>
      <c r="P94">
        <v>3.2</v>
      </c>
      <c r="Q94" t="s">
        <v>186</v>
      </c>
      <c r="R94">
        <v>0.5</v>
      </c>
      <c r="S94" t="s">
        <v>1</v>
      </c>
      <c r="T94">
        <v>0.5</v>
      </c>
      <c r="U94" t="s">
        <v>1</v>
      </c>
    </row>
    <row r="95" spans="1:21" x14ac:dyDescent="0.3">
      <c r="A95" t="s">
        <v>94</v>
      </c>
      <c r="B95">
        <v>9.23</v>
      </c>
      <c r="C95" t="s">
        <v>2</v>
      </c>
      <c r="D95">
        <v>11.9</v>
      </c>
      <c r="E95" t="s">
        <v>184</v>
      </c>
      <c r="F95">
        <v>0.73199999999999998</v>
      </c>
      <c r="G95" t="s">
        <v>2</v>
      </c>
      <c r="H95">
        <v>0.5</v>
      </c>
      <c r="I95" t="s">
        <v>1</v>
      </c>
      <c r="J95">
        <v>0.67</v>
      </c>
      <c r="K95" t="s">
        <v>1</v>
      </c>
      <c r="L95">
        <v>0.82</v>
      </c>
      <c r="M95" t="s">
        <v>1</v>
      </c>
      <c r="N95">
        <v>0.63</v>
      </c>
      <c r="O95" t="s">
        <v>1</v>
      </c>
      <c r="P95">
        <v>1.63</v>
      </c>
      <c r="Q95" t="s">
        <v>2</v>
      </c>
      <c r="R95">
        <v>1.72</v>
      </c>
      <c r="S95" t="s">
        <v>2</v>
      </c>
      <c r="T95">
        <v>1.2</v>
      </c>
      <c r="U95" t="s">
        <v>186</v>
      </c>
    </row>
    <row r="96" spans="1:21" x14ac:dyDescent="0.3">
      <c r="A96" t="s">
        <v>95</v>
      </c>
      <c r="B96">
        <v>413</v>
      </c>
      <c r="C96" t="s">
        <v>184</v>
      </c>
      <c r="D96">
        <v>549</v>
      </c>
      <c r="E96" t="s">
        <v>184</v>
      </c>
      <c r="F96">
        <v>17.3</v>
      </c>
      <c r="G96" t="s">
        <v>1</v>
      </c>
      <c r="H96">
        <v>13.1</v>
      </c>
      <c r="I96" t="s">
        <v>1</v>
      </c>
      <c r="J96">
        <v>0.72</v>
      </c>
      <c r="K96" t="s">
        <v>1</v>
      </c>
      <c r="L96">
        <v>0.83</v>
      </c>
      <c r="M96" t="s">
        <v>1</v>
      </c>
      <c r="N96">
        <v>0.65</v>
      </c>
      <c r="O96" t="s">
        <v>1</v>
      </c>
      <c r="P96">
        <v>0.5</v>
      </c>
      <c r="Q96" t="s">
        <v>1</v>
      </c>
      <c r="R96">
        <v>60.6</v>
      </c>
      <c r="S96" t="s">
        <v>184</v>
      </c>
      <c r="T96">
        <v>45.2</v>
      </c>
      <c r="U96" t="s">
        <v>184</v>
      </c>
    </row>
    <row r="97" spans="1:21" x14ac:dyDescent="0.3">
      <c r="A97" t="s">
        <v>96</v>
      </c>
      <c r="B97">
        <v>2.4700000000000002</v>
      </c>
      <c r="C97" t="s">
        <v>2</v>
      </c>
      <c r="D97">
        <v>2.85</v>
      </c>
      <c r="E97" t="s">
        <v>2</v>
      </c>
      <c r="F97">
        <v>0.5</v>
      </c>
      <c r="G97" t="s">
        <v>1</v>
      </c>
      <c r="H97">
        <v>0.5</v>
      </c>
      <c r="I97" t="s">
        <v>1</v>
      </c>
      <c r="J97">
        <v>17.100000000000001</v>
      </c>
      <c r="K97" t="s">
        <v>1</v>
      </c>
      <c r="L97">
        <v>16.399999999999999</v>
      </c>
      <c r="M97" t="s">
        <v>1</v>
      </c>
      <c r="N97">
        <v>18.899999999999999</v>
      </c>
      <c r="O97" t="s">
        <v>1</v>
      </c>
      <c r="P97">
        <v>41.8</v>
      </c>
      <c r="Q97" t="s">
        <v>184</v>
      </c>
      <c r="R97">
        <v>0.5</v>
      </c>
      <c r="S97" t="s">
        <v>1</v>
      </c>
      <c r="T97">
        <v>0.5</v>
      </c>
      <c r="U97" t="s">
        <v>1</v>
      </c>
    </row>
    <row r="98" spans="1:21" x14ac:dyDescent="0.3">
      <c r="A98" t="s">
        <v>97</v>
      </c>
      <c r="B98">
        <v>0.27</v>
      </c>
      <c r="C98" t="s">
        <v>1</v>
      </c>
      <c r="D98">
        <v>0.24</v>
      </c>
      <c r="E98" t="s">
        <v>186</v>
      </c>
      <c r="F98">
        <v>0.5</v>
      </c>
      <c r="G98" t="s">
        <v>1</v>
      </c>
      <c r="H98">
        <v>0.5</v>
      </c>
      <c r="I98" t="s">
        <v>1</v>
      </c>
      <c r="J98">
        <v>0.75</v>
      </c>
      <c r="K98" t="s">
        <v>1</v>
      </c>
      <c r="L98">
        <v>0.87</v>
      </c>
      <c r="M98" t="s">
        <v>1</v>
      </c>
      <c r="N98">
        <v>0.68</v>
      </c>
      <c r="O98" t="s">
        <v>1</v>
      </c>
      <c r="P98">
        <v>0.72</v>
      </c>
      <c r="Q98" t="s">
        <v>186</v>
      </c>
      <c r="R98">
        <v>0.5</v>
      </c>
      <c r="S98" t="s">
        <v>1</v>
      </c>
      <c r="T98">
        <v>0.5</v>
      </c>
      <c r="U98" t="s">
        <v>1</v>
      </c>
    </row>
    <row r="99" spans="1:21" x14ac:dyDescent="0.3">
      <c r="A99" t="s">
        <v>98</v>
      </c>
      <c r="B99">
        <v>5.19</v>
      </c>
      <c r="C99" t="s">
        <v>2</v>
      </c>
      <c r="D99">
        <v>6.62</v>
      </c>
      <c r="E99" t="s">
        <v>2</v>
      </c>
      <c r="F99">
        <v>0.5</v>
      </c>
      <c r="G99" t="s">
        <v>1</v>
      </c>
      <c r="H99">
        <v>0.5</v>
      </c>
      <c r="I99" t="s">
        <v>1</v>
      </c>
      <c r="J99">
        <v>0.66</v>
      </c>
      <c r="K99" t="s">
        <v>1</v>
      </c>
      <c r="L99">
        <v>0.77</v>
      </c>
      <c r="M99" t="s">
        <v>1</v>
      </c>
      <c r="N99">
        <v>0.61</v>
      </c>
      <c r="O99" t="s">
        <v>1</v>
      </c>
      <c r="P99">
        <v>1.05</v>
      </c>
      <c r="Q99" t="s">
        <v>2</v>
      </c>
      <c r="R99">
        <v>2</v>
      </c>
      <c r="S99" t="s">
        <v>186</v>
      </c>
      <c r="T99">
        <v>0.6</v>
      </c>
      <c r="U99" t="s">
        <v>186</v>
      </c>
    </row>
    <row r="100" spans="1:21" x14ac:dyDescent="0.3">
      <c r="A100" t="s">
        <v>99</v>
      </c>
      <c r="B100">
        <v>9.1</v>
      </c>
      <c r="C100" t="s">
        <v>186</v>
      </c>
      <c r="D100">
        <v>12.8</v>
      </c>
      <c r="E100" t="s">
        <v>184</v>
      </c>
      <c r="F100">
        <v>0.5</v>
      </c>
      <c r="G100" t="s">
        <v>1</v>
      </c>
      <c r="H100">
        <v>0.52300000000000002</v>
      </c>
      <c r="I100" t="s">
        <v>2</v>
      </c>
      <c r="J100">
        <v>6.72</v>
      </c>
      <c r="K100" t="s">
        <v>1</v>
      </c>
      <c r="L100">
        <v>6.58</v>
      </c>
      <c r="M100" t="s">
        <v>1</v>
      </c>
      <c r="N100">
        <v>7.48</v>
      </c>
      <c r="O100" t="s">
        <v>1</v>
      </c>
      <c r="P100">
        <v>17.7</v>
      </c>
      <c r="Q100" t="s">
        <v>2</v>
      </c>
      <c r="R100">
        <v>2.1</v>
      </c>
      <c r="S100" t="s">
        <v>1</v>
      </c>
      <c r="T100">
        <v>1.1100000000000001</v>
      </c>
      <c r="U100" t="s">
        <v>2</v>
      </c>
    </row>
    <row r="101" spans="1:21" x14ac:dyDescent="0.3">
      <c r="A101" t="s">
        <v>100</v>
      </c>
      <c r="B101">
        <v>1.7</v>
      </c>
      <c r="C101" t="s">
        <v>186</v>
      </c>
      <c r="D101">
        <v>2.1</v>
      </c>
      <c r="E101" t="s">
        <v>2</v>
      </c>
      <c r="F101">
        <v>0.5</v>
      </c>
      <c r="G101" t="s">
        <v>1</v>
      </c>
      <c r="H101">
        <v>0.5</v>
      </c>
      <c r="I101" t="s">
        <v>1</v>
      </c>
      <c r="J101">
        <v>0.69</v>
      </c>
      <c r="K101" t="s">
        <v>1</v>
      </c>
      <c r="L101">
        <v>0.8</v>
      </c>
      <c r="M101" t="s">
        <v>1</v>
      </c>
      <c r="N101">
        <v>0.63</v>
      </c>
      <c r="O101" t="s">
        <v>1</v>
      </c>
      <c r="P101">
        <v>0.5</v>
      </c>
      <c r="Q101" t="s">
        <v>1</v>
      </c>
      <c r="R101">
        <v>2.0099999999999998</v>
      </c>
      <c r="S101" t="s">
        <v>2</v>
      </c>
      <c r="T101">
        <v>0.5</v>
      </c>
      <c r="U101" t="s">
        <v>1</v>
      </c>
    </row>
    <row r="102" spans="1:21" x14ac:dyDescent="0.3">
      <c r="A102" t="s">
        <v>101</v>
      </c>
      <c r="B102">
        <v>0.68</v>
      </c>
      <c r="C102" t="s">
        <v>1</v>
      </c>
      <c r="D102">
        <v>0.66300000000000003</v>
      </c>
      <c r="E102" t="s">
        <v>2</v>
      </c>
      <c r="F102">
        <v>0.5</v>
      </c>
      <c r="G102" t="s">
        <v>1</v>
      </c>
      <c r="H102">
        <v>0.5</v>
      </c>
      <c r="I102" t="s">
        <v>1</v>
      </c>
      <c r="J102">
        <v>0.68</v>
      </c>
      <c r="K102" t="s">
        <v>1</v>
      </c>
      <c r="L102">
        <v>0.86</v>
      </c>
      <c r="M102" t="s">
        <v>1</v>
      </c>
      <c r="N102">
        <v>0.65</v>
      </c>
      <c r="O102" t="s">
        <v>1</v>
      </c>
      <c r="P102">
        <v>0.5</v>
      </c>
      <c r="Q102" t="s">
        <v>1</v>
      </c>
      <c r="R102">
        <v>0.5</v>
      </c>
      <c r="S102" t="s">
        <v>1</v>
      </c>
      <c r="T102">
        <v>0.5</v>
      </c>
      <c r="U102" t="s">
        <v>1</v>
      </c>
    </row>
    <row r="103" spans="1:21" x14ac:dyDescent="0.3">
      <c r="A103" t="s">
        <v>102</v>
      </c>
      <c r="B103">
        <v>102</v>
      </c>
      <c r="C103" t="s">
        <v>184</v>
      </c>
      <c r="D103">
        <v>140</v>
      </c>
      <c r="E103" t="s">
        <v>184</v>
      </c>
      <c r="F103">
        <v>0.5</v>
      </c>
      <c r="G103" t="s">
        <v>1</v>
      </c>
      <c r="H103">
        <v>1.6</v>
      </c>
      <c r="I103" t="s">
        <v>185</v>
      </c>
      <c r="J103">
        <v>0.5</v>
      </c>
      <c r="K103" t="s">
        <v>1</v>
      </c>
      <c r="L103">
        <v>0.73</v>
      </c>
      <c r="M103" t="s">
        <v>1</v>
      </c>
      <c r="N103">
        <v>0.73</v>
      </c>
      <c r="O103" t="s">
        <v>1</v>
      </c>
      <c r="P103">
        <v>0.5</v>
      </c>
      <c r="Q103" t="s">
        <v>1</v>
      </c>
      <c r="R103">
        <v>8.6999999999999993</v>
      </c>
      <c r="S103" t="s">
        <v>2</v>
      </c>
      <c r="T103">
        <v>6.61</v>
      </c>
      <c r="U103" t="s">
        <v>2</v>
      </c>
    </row>
    <row r="104" spans="1:21" x14ac:dyDescent="0.3">
      <c r="A104" t="s">
        <v>103</v>
      </c>
      <c r="B104">
        <v>682</v>
      </c>
      <c r="C104" t="s">
        <v>184</v>
      </c>
      <c r="D104">
        <v>911</v>
      </c>
      <c r="E104" t="s">
        <v>184</v>
      </c>
      <c r="F104">
        <v>12.8</v>
      </c>
      <c r="G104" t="s">
        <v>1</v>
      </c>
      <c r="H104">
        <v>10.5</v>
      </c>
      <c r="I104" t="s">
        <v>1</v>
      </c>
      <c r="J104">
        <v>0.5</v>
      </c>
      <c r="K104" t="s">
        <v>1</v>
      </c>
      <c r="L104">
        <v>0.68</v>
      </c>
      <c r="M104" t="s">
        <v>1</v>
      </c>
      <c r="N104">
        <v>0.7</v>
      </c>
      <c r="O104" t="s">
        <v>1</v>
      </c>
      <c r="P104">
        <v>0.5</v>
      </c>
      <c r="Q104" t="s">
        <v>1</v>
      </c>
      <c r="R104">
        <v>60.1</v>
      </c>
      <c r="S104" t="s">
        <v>184</v>
      </c>
      <c r="T104">
        <v>47.7</v>
      </c>
      <c r="U104" t="s">
        <v>184</v>
      </c>
    </row>
    <row r="105" spans="1:21" x14ac:dyDescent="0.3">
      <c r="A105" t="s">
        <v>104</v>
      </c>
      <c r="B105">
        <v>40.200000000000003</v>
      </c>
      <c r="C105" t="s">
        <v>184</v>
      </c>
      <c r="D105">
        <v>60.1</v>
      </c>
      <c r="E105" t="s">
        <v>184</v>
      </c>
      <c r="F105">
        <v>0.6</v>
      </c>
      <c r="G105" t="s">
        <v>186</v>
      </c>
      <c r="H105">
        <v>0.5</v>
      </c>
      <c r="I105" t="s">
        <v>1</v>
      </c>
      <c r="J105">
        <v>0.5</v>
      </c>
      <c r="K105" t="s">
        <v>1</v>
      </c>
      <c r="L105">
        <v>0.61</v>
      </c>
      <c r="M105" t="s">
        <v>1</v>
      </c>
      <c r="N105">
        <v>0.63</v>
      </c>
      <c r="O105" t="s">
        <v>1</v>
      </c>
      <c r="P105">
        <v>0.5</v>
      </c>
      <c r="Q105" t="s">
        <v>1</v>
      </c>
      <c r="R105">
        <v>4.17</v>
      </c>
      <c r="S105" t="s">
        <v>2</v>
      </c>
      <c r="T105">
        <v>2.92</v>
      </c>
      <c r="U105" t="s">
        <v>2</v>
      </c>
    </row>
    <row r="106" spans="1:21" x14ac:dyDescent="0.3">
      <c r="A106" t="s">
        <v>105</v>
      </c>
      <c r="B106">
        <v>6.71</v>
      </c>
      <c r="C106" t="s">
        <v>2</v>
      </c>
      <c r="D106">
        <v>0.42</v>
      </c>
      <c r="E106" t="s">
        <v>1</v>
      </c>
      <c r="F106">
        <v>0.5</v>
      </c>
      <c r="G106" t="s">
        <v>1</v>
      </c>
      <c r="H106">
        <v>0.5</v>
      </c>
      <c r="I106" t="s">
        <v>1</v>
      </c>
      <c r="J106">
        <v>1.61</v>
      </c>
      <c r="K106" t="s">
        <v>1</v>
      </c>
      <c r="L106">
        <v>0.86</v>
      </c>
      <c r="M106" t="s">
        <v>185</v>
      </c>
      <c r="N106">
        <v>1.9</v>
      </c>
      <c r="O106" t="s">
        <v>185</v>
      </c>
      <c r="P106">
        <v>5.43</v>
      </c>
      <c r="Q106" t="s">
        <v>2</v>
      </c>
      <c r="R106">
        <v>2.8</v>
      </c>
      <c r="S106" t="s">
        <v>1</v>
      </c>
      <c r="T106">
        <v>0.51</v>
      </c>
      <c r="U106" t="s">
        <v>186</v>
      </c>
    </row>
    <row r="107" spans="1:21" x14ac:dyDescent="0.3">
      <c r="A107" t="s">
        <v>106</v>
      </c>
      <c r="B107">
        <v>197</v>
      </c>
      <c r="C107" t="s">
        <v>184</v>
      </c>
      <c r="D107">
        <v>262</v>
      </c>
      <c r="E107" t="s">
        <v>184</v>
      </c>
      <c r="F107">
        <v>3.58</v>
      </c>
      <c r="G107" t="s">
        <v>1</v>
      </c>
      <c r="H107">
        <v>2.7</v>
      </c>
      <c r="I107" t="s">
        <v>185</v>
      </c>
      <c r="J107">
        <v>0.5</v>
      </c>
      <c r="K107" t="s">
        <v>1</v>
      </c>
      <c r="L107">
        <v>0.69</v>
      </c>
      <c r="M107" t="s">
        <v>1</v>
      </c>
      <c r="N107">
        <v>0.71</v>
      </c>
      <c r="O107" t="s">
        <v>1</v>
      </c>
      <c r="P107">
        <v>0.5</v>
      </c>
      <c r="Q107" t="s">
        <v>1</v>
      </c>
      <c r="R107">
        <v>17</v>
      </c>
      <c r="S107" t="s">
        <v>2</v>
      </c>
      <c r="T107">
        <v>14.3</v>
      </c>
      <c r="U107" t="s">
        <v>2</v>
      </c>
    </row>
    <row r="108" spans="1:21" x14ac:dyDescent="0.3">
      <c r="A108" t="s">
        <v>107</v>
      </c>
      <c r="B108">
        <v>9.75</v>
      </c>
      <c r="C108" t="s">
        <v>2</v>
      </c>
      <c r="D108">
        <v>12.2</v>
      </c>
      <c r="E108" t="s">
        <v>184</v>
      </c>
      <c r="F108">
        <v>0.5</v>
      </c>
      <c r="G108" t="s">
        <v>1</v>
      </c>
      <c r="H108">
        <v>0.5</v>
      </c>
      <c r="I108" t="s">
        <v>1</v>
      </c>
      <c r="J108">
        <v>0.5</v>
      </c>
      <c r="K108" t="s">
        <v>1</v>
      </c>
      <c r="L108">
        <v>0.95</v>
      </c>
      <c r="M108" t="s">
        <v>1</v>
      </c>
      <c r="N108">
        <v>0.97</v>
      </c>
      <c r="O108" t="s">
        <v>1</v>
      </c>
      <c r="P108">
        <v>0.5</v>
      </c>
      <c r="Q108" t="s">
        <v>1</v>
      </c>
      <c r="R108">
        <v>0.8</v>
      </c>
      <c r="S108" t="s">
        <v>186</v>
      </c>
      <c r="T108">
        <v>0.85199999999999998</v>
      </c>
      <c r="U108" t="s">
        <v>2</v>
      </c>
    </row>
    <row r="109" spans="1:21" x14ac:dyDescent="0.3">
      <c r="A109" t="s">
        <v>108</v>
      </c>
      <c r="B109">
        <v>27.9</v>
      </c>
      <c r="C109" t="s">
        <v>2</v>
      </c>
      <c r="D109">
        <v>0.43</v>
      </c>
      <c r="E109" t="s">
        <v>1</v>
      </c>
      <c r="F109">
        <v>0.5</v>
      </c>
      <c r="G109" t="s">
        <v>1</v>
      </c>
      <c r="H109">
        <v>0.5</v>
      </c>
      <c r="I109" t="s">
        <v>1</v>
      </c>
      <c r="J109">
        <v>4.5</v>
      </c>
      <c r="K109" t="s">
        <v>2</v>
      </c>
      <c r="L109">
        <v>3.9</v>
      </c>
      <c r="M109" t="s">
        <v>186</v>
      </c>
      <c r="N109">
        <v>4.4000000000000004</v>
      </c>
      <c r="O109" t="s">
        <v>186</v>
      </c>
      <c r="P109">
        <v>15.7</v>
      </c>
      <c r="Q109" t="s">
        <v>2</v>
      </c>
      <c r="R109">
        <v>2.9</v>
      </c>
      <c r="S109" t="s">
        <v>1</v>
      </c>
      <c r="T109">
        <v>1.7</v>
      </c>
      <c r="U109" t="s">
        <v>186</v>
      </c>
    </row>
    <row r="110" spans="1:21" x14ac:dyDescent="0.3">
      <c r="A110" t="s">
        <v>109</v>
      </c>
      <c r="B110">
        <v>193</v>
      </c>
      <c r="D110">
        <v>0.1</v>
      </c>
      <c r="E110" t="s">
        <v>1</v>
      </c>
      <c r="F110">
        <v>3.4</v>
      </c>
      <c r="G110" t="s">
        <v>186</v>
      </c>
      <c r="H110">
        <v>3.67</v>
      </c>
      <c r="I110" t="s">
        <v>2</v>
      </c>
      <c r="J110">
        <v>0.51</v>
      </c>
      <c r="K110" t="s">
        <v>1</v>
      </c>
      <c r="L110">
        <v>0.95</v>
      </c>
      <c r="M110" t="s">
        <v>1</v>
      </c>
      <c r="N110">
        <v>0.98</v>
      </c>
      <c r="O110" t="s">
        <v>1</v>
      </c>
      <c r="P110">
        <v>1.5</v>
      </c>
      <c r="Q110" t="s">
        <v>186</v>
      </c>
      <c r="R110">
        <v>26.8</v>
      </c>
      <c r="T110">
        <v>18.899999999999999</v>
      </c>
      <c r="U110" t="s">
        <v>2</v>
      </c>
    </row>
    <row r="111" spans="1:21" x14ac:dyDescent="0.3">
      <c r="A111" t="s">
        <v>110</v>
      </c>
      <c r="B111">
        <v>81.2</v>
      </c>
      <c r="C111" t="s">
        <v>2</v>
      </c>
      <c r="D111">
        <v>103</v>
      </c>
      <c r="E111" t="s">
        <v>2</v>
      </c>
      <c r="F111">
        <v>1.53</v>
      </c>
      <c r="G111" t="s">
        <v>1</v>
      </c>
      <c r="H111">
        <v>0.5</v>
      </c>
      <c r="I111" t="s">
        <v>1</v>
      </c>
      <c r="J111">
        <v>0.59</v>
      </c>
      <c r="K111" t="s">
        <v>1</v>
      </c>
      <c r="L111">
        <v>9.1</v>
      </c>
      <c r="M111" t="s">
        <v>185</v>
      </c>
      <c r="N111">
        <v>11.7</v>
      </c>
      <c r="O111" t="s">
        <v>1</v>
      </c>
      <c r="P111">
        <v>40</v>
      </c>
      <c r="Q111" t="s">
        <v>186</v>
      </c>
      <c r="R111">
        <v>5.82</v>
      </c>
      <c r="S111" t="s">
        <v>2</v>
      </c>
      <c r="T111">
        <v>5</v>
      </c>
      <c r="U111" t="s">
        <v>2</v>
      </c>
    </row>
    <row r="112" spans="1:21" x14ac:dyDescent="0.3">
      <c r="A112" t="s">
        <v>111</v>
      </c>
      <c r="B112">
        <v>26.6</v>
      </c>
      <c r="C112" t="s">
        <v>2</v>
      </c>
      <c r="D112">
        <v>38.6</v>
      </c>
      <c r="E112" t="s">
        <v>184</v>
      </c>
      <c r="F112">
        <v>0.5</v>
      </c>
      <c r="G112" t="s">
        <v>1</v>
      </c>
      <c r="H112">
        <v>0.5</v>
      </c>
      <c r="I112" t="s">
        <v>186</v>
      </c>
      <c r="J112">
        <v>0.68</v>
      </c>
      <c r="K112" t="s">
        <v>1</v>
      </c>
      <c r="L112">
        <v>1.5</v>
      </c>
      <c r="M112" t="s">
        <v>1</v>
      </c>
      <c r="N112">
        <v>1</v>
      </c>
      <c r="O112" t="s">
        <v>1</v>
      </c>
      <c r="P112">
        <v>1.65</v>
      </c>
      <c r="Q112" t="s">
        <v>2</v>
      </c>
      <c r="R112">
        <v>2</v>
      </c>
      <c r="S112" t="s">
        <v>186</v>
      </c>
      <c r="T112">
        <v>1.88</v>
      </c>
      <c r="U112" t="s">
        <v>2</v>
      </c>
    </row>
    <row r="113" spans="1:21" x14ac:dyDescent="0.3">
      <c r="A113" t="s">
        <v>112</v>
      </c>
      <c r="B113">
        <v>11.1</v>
      </c>
      <c r="C113" t="s">
        <v>2</v>
      </c>
      <c r="D113">
        <v>6.89</v>
      </c>
      <c r="E113" t="s">
        <v>2</v>
      </c>
      <c r="F113">
        <v>0.5</v>
      </c>
      <c r="G113" t="s">
        <v>1</v>
      </c>
      <c r="H113">
        <v>0.5</v>
      </c>
      <c r="I113" t="s">
        <v>1</v>
      </c>
      <c r="J113">
        <v>0.6</v>
      </c>
      <c r="K113" t="s">
        <v>1</v>
      </c>
      <c r="L113">
        <v>1.3</v>
      </c>
      <c r="M113" t="s">
        <v>1</v>
      </c>
      <c r="N113">
        <v>0.92</v>
      </c>
      <c r="O113" t="s">
        <v>1</v>
      </c>
      <c r="P113">
        <v>0.55000000000000004</v>
      </c>
      <c r="Q113" t="s">
        <v>1</v>
      </c>
      <c r="R113">
        <v>2.6</v>
      </c>
      <c r="S113" t="s">
        <v>1</v>
      </c>
      <c r="T113">
        <v>0.56000000000000005</v>
      </c>
      <c r="U113" t="s">
        <v>186</v>
      </c>
    </row>
    <row r="114" spans="1:21" x14ac:dyDescent="0.3">
      <c r="A114" t="s">
        <v>113</v>
      </c>
      <c r="B114">
        <v>105</v>
      </c>
      <c r="C114" t="s">
        <v>184</v>
      </c>
      <c r="D114">
        <v>147</v>
      </c>
      <c r="E114" t="s">
        <v>184</v>
      </c>
      <c r="F114">
        <v>1.8</v>
      </c>
      <c r="G114" t="s">
        <v>186</v>
      </c>
      <c r="H114">
        <v>1.8</v>
      </c>
      <c r="I114" t="s">
        <v>186</v>
      </c>
      <c r="J114">
        <v>0.68</v>
      </c>
      <c r="K114" t="s">
        <v>1</v>
      </c>
      <c r="L114">
        <v>1.5</v>
      </c>
      <c r="M114" t="s">
        <v>1</v>
      </c>
      <c r="N114">
        <v>1</v>
      </c>
      <c r="O114" t="s">
        <v>1</v>
      </c>
      <c r="P114">
        <v>0.56999999999999995</v>
      </c>
      <c r="Q114" t="s">
        <v>1</v>
      </c>
      <c r="R114">
        <v>10.5</v>
      </c>
      <c r="S114" t="s">
        <v>2</v>
      </c>
      <c r="T114">
        <v>7.7</v>
      </c>
      <c r="U114" t="s">
        <v>186</v>
      </c>
    </row>
    <row r="115" spans="1:21" x14ac:dyDescent="0.3">
      <c r="A115" t="s">
        <v>114</v>
      </c>
      <c r="B115">
        <v>0.87</v>
      </c>
      <c r="C115" t="s">
        <v>1</v>
      </c>
      <c r="D115">
        <v>0.43</v>
      </c>
      <c r="E115" t="s">
        <v>1</v>
      </c>
      <c r="F115">
        <v>0.5</v>
      </c>
      <c r="G115" t="s">
        <v>1</v>
      </c>
      <c r="H115">
        <v>0.5</v>
      </c>
      <c r="I115" t="s">
        <v>1</v>
      </c>
      <c r="J115">
        <v>0.7</v>
      </c>
      <c r="K115" t="s">
        <v>1</v>
      </c>
      <c r="L115">
        <v>1.5</v>
      </c>
      <c r="M115" t="s">
        <v>1</v>
      </c>
      <c r="N115">
        <v>1.1000000000000001</v>
      </c>
      <c r="O115" t="s">
        <v>1</v>
      </c>
      <c r="P115">
        <v>0.61</v>
      </c>
      <c r="Q115" t="s">
        <v>1</v>
      </c>
      <c r="R115">
        <v>2.9</v>
      </c>
      <c r="S115" t="s">
        <v>1</v>
      </c>
      <c r="T115">
        <v>0.5</v>
      </c>
      <c r="U115" t="s">
        <v>1</v>
      </c>
    </row>
    <row r="116" spans="1:21" x14ac:dyDescent="0.3">
      <c r="A116" t="s">
        <v>115</v>
      </c>
      <c r="B116">
        <v>22.4</v>
      </c>
      <c r="C116" t="s">
        <v>2</v>
      </c>
      <c r="D116">
        <v>0.1</v>
      </c>
      <c r="E116" t="s">
        <v>1</v>
      </c>
      <c r="F116">
        <v>0.62</v>
      </c>
      <c r="G116" t="s">
        <v>1</v>
      </c>
      <c r="H116">
        <v>0.65</v>
      </c>
      <c r="I116" t="s">
        <v>1</v>
      </c>
      <c r="J116">
        <v>2.2999999999999998</v>
      </c>
      <c r="K116" t="s">
        <v>185</v>
      </c>
      <c r="L116">
        <v>4.63</v>
      </c>
      <c r="M116" t="s">
        <v>1</v>
      </c>
      <c r="N116">
        <v>4.68</v>
      </c>
      <c r="O116" t="s">
        <v>1</v>
      </c>
      <c r="P116">
        <v>13.7</v>
      </c>
      <c r="Q116" t="s">
        <v>2</v>
      </c>
      <c r="R116">
        <v>4.7300000000000004</v>
      </c>
      <c r="S116" t="s">
        <v>2</v>
      </c>
      <c r="T116">
        <v>3.4</v>
      </c>
      <c r="U116" t="s">
        <v>1</v>
      </c>
    </row>
    <row r="117" spans="1:21" x14ac:dyDescent="0.3">
      <c r="A117" t="s">
        <v>116</v>
      </c>
      <c r="B117">
        <v>0.23</v>
      </c>
      <c r="C117" t="s">
        <v>1</v>
      </c>
      <c r="D117">
        <v>8.3000000000000004E-2</v>
      </c>
      <c r="E117" t="s">
        <v>1</v>
      </c>
      <c r="F117">
        <v>0.5</v>
      </c>
      <c r="G117" t="s">
        <v>1</v>
      </c>
      <c r="H117">
        <v>0.5</v>
      </c>
      <c r="I117" t="s">
        <v>1</v>
      </c>
      <c r="J117">
        <v>0.66</v>
      </c>
      <c r="K117" t="s">
        <v>1</v>
      </c>
      <c r="L117">
        <v>1.4</v>
      </c>
      <c r="M117" t="s">
        <v>1</v>
      </c>
      <c r="N117">
        <v>1</v>
      </c>
      <c r="O117" t="s">
        <v>1</v>
      </c>
      <c r="P117">
        <v>0.56999999999999995</v>
      </c>
      <c r="Q117" t="s">
        <v>1</v>
      </c>
      <c r="R117">
        <v>0.5</v>
      </c>
      <c r="S117" t="s">
        <v>1</v>
      </c>
      <c r="T117">
        <v>0.5</v>
      </c>
      <c r="U117" t="s">
        <v>1</v>
      </c>
    </row>
    <row r="118" spans="1:21" x14ac:dyDescent="0.3">
      <c r="A118" t="s">
        <v>117</v>
      </c>
      <c r="B118">
        <v>90.1</v>
      </c>
      <c r="C118" t="s">
        <v>184</v>
      </c>
      <c r="D118">
        <v>131</v>
      </c>
      <c r="E118" t="s">
        <v>184</v>
      </c>
      <c r="F118">
        <v>0.5</v>
      </c>
      <c r="G118" t="s">
        <v>1</v>
      </c>
      <c r="H118">
        <v>1.1499999999999999</v>
      </c>
      <c r="I118" t="s">
        <v>1</v>
      </c>
      <c r="J118">
        <v>0.5</v>
      </c>
      <c r="K118" t="s">
        <v>1</v>
      </c>
      <c r="L118">
        <v>1.1000000000000001</v>
      </c>
      <c r="M118" t="s">
        <v>1</v>
      </c>
      <c r="N118">
        <v>0.76</v>
      </c>
      <c r="O118" t="s">
        <v>1</v>
      </c>
      <c r="P118">
        <v>0.5</v>
      </c>
      <c r="Q118" t="s">
        <v>1</v>
      </c>
      <c r="R118">
        <v>9.6</v>
      </c>
      <c r="S118" t="s">
        <v>186</v>
      </c>
      <c r="T118">
        <v>3.2</v>
      </c>
      <c r="U118" t="s">
        <v>1</v>
      </c>
    </row>
    <row r="119" spans="1:21" x14ac:dyDescent="0.3">
      <c r="A119" t="s">
        <v>118</v>
      </c>
      <c r="B119">
        <v>551</v>
      </c>
      <c r="C119" t="s">
        <v>184</v>
      </c>
      <c r="D119">
        <v>32.5</v>
      </c>
      <c r="E119" t="s">
        <v>184</v>
      </c>
      <c r="F119">
        <v>8.1999999999999993</v>
      </c>
      <c r="G119" t="s">
        <v>185</v>
      </c>
      <c r="H119">
        <v>0.5</v>
      </c>
      <c r="I119" t="s">
        <v>1</v>
      </c>
      <c r="J119">
        <v>1.7</v>
      </c>
      <c r="K119" t="s">
        <v>185</v>
      </c>
      <c r="L119">
        <v>1.3</v>
      </c>
      <c r="M119" t="s">
        <v>1</v>
      </c>
      <c r="N119">
        <v>2.2999999999999998</v>
      </c>
      <c r="O119" t="s">
        <v>185</v>
      </c>
      <c r="P119">
        <v>3.2</v>
      </c>
      <c r="Q119" t="s">
        <v>1</v>
      </c>
      <c r="R119">
        <v>52.1</v>
      </c>
      <c r="S119" t="s">
        <v>2</v>
      </c>
      <c r="T119">
        <v>42.5</v>
      </c>
      <c r="U119" t="s">
        <v>2</v>
      </c>
    </row>
    <row r="120" spans="1:21" x14ac:dyDescent="0.3">
      <c r="A120" t="s">
        <v>119</v>
      </c>
      <c r="B120">
        <v>4.4000000000000004</v>
      </c>
      <c r="C120" t="s">
        <v>1</v>
      </c>
      <c r="D120">
        <v>1.9</v>
      </c>
      <c r="E120" t="s">
        <v>1</v>
      </c>
      <c r="F120">
        <v>0.61</v>
      </c>
      <c r="G120" t="s">
        <v>1</v>
      </c>
      <c r="H120">
        <v>0.65</v>
      </c>
      <c r="I120" t="s">
        <v>1</v>
      </c>
      <c r="J120">
        <v>0.5</v>
      </c>
      <c r="K120" t="s">
        <v>1</v>
      </c>
      <c r="L120">
        <v>1.1000000000000001</v>
      </c>
      <c r="M120" t="s">
        <v>1</v>
      </c>
      <c r="N120">
        <v>0.76</v>
      </c>
      <c r="O120" t="s">
        <v>1</v>
      </c>
      <c r="P120">
        <v>0.5</v>
      </c>
      <c r="Q120" t="s">
        <v>1</v>
      </c>
      <c r="R120">
        <v>0.5</v>
      </c>
      <c r="S120" t="s">
        <v>1</v>
      </c>
      <c r="T120">
        <v>0.5</v>
      </c>
      <c r="U120" t="s">
        <v>1</v>
      </c>
    </row>
    <row r="121" spans="1:21" x14ac:dyDescent="0.3">
      <c r="A121" t="s">
        <v>120</v>
      </c>
      <c r="B121">
        <v>1.1100000000000001</v>
      </c>
      <c r="C121" t="s">
        <v>2</v>
      </c>
      <c r="D121">
        <v>1.4</v>
      </c>
      <c r="E121" t="s">
        <v>1</v>
      </c>
      <c r="F121">
        <v>0.5</v>
      </c>
      <c r="G121" t="s">
        <v>1</v>
      </c>
      <c r="H121">
        <v>0.5</v>
      </c>
      <c r="I121" t="s">
        <v>1</v>
      </c>
      <c r="J121">
        <v>10.7</v>
      </c>
      <c r="K121" t="s">
        <v>1</v>
      </c>
      <c r="L121">
        <v>10.5</v>
      </c>
      <c r="M121" t="s">
        <v>1</v>
      </c>
      <c r="N121">
        <v>11.8</v>
      </c>
      <c r="O121" t="s">
        <v>1</v>
      </c>
      <c r="P121">
        <v>39.6</v>
      </c>
      <c r="Q121" t="s">
        <v>184</v>
      </c>
      <c r="R121">
        <v>0.5</v>
      </c>
      <c r="S121" t="s">
        <v>1</v>
      </c>
      <c r="T121">
        <v>0.5</v>
      </c>
      <c r="U121" t="s">
        <v>1</v>
      </c>
    </row>
    <row r="122" spans="1:21" x14ac:dyDescent="0.3">
      <c r="A122" t="s">
        <v>121</v>
      </c>
      <c r="B122">
        <v>0.41</v>
      </c>
      <c r="C122" t="s">
        <v>186</v>
      </c>
      <c r="D122">
        <v>0.54500000000000004</v>
      </c>
      <c r="E122" t="s">
        <v>2</v>
      </c>
      <c r="F122">
        <v>0.5</v>
      </c>
      <c r="G122" t="s">
        <v>1</v>
      </c>
      <c r="H122">
        <v>0.5</v>
      </c>
      <c r="I122" t="s">
        <v>1</v>
      </c>
      <c r="J122">
        <v>2.71</v>
      </c>
      <c r="K122" t="s">
        <v>2</v>
      </c>
      <c r="L122">
        <v>2.6</v>
      </c>
      <c r="M122" t="s">
        <v>186</v>
      </c>
      <c r="N122">
        <v>3</v>
      </c>
      <c r="O122" t="s">
        <v>186</v>
      </c>
      <c r="P122">
        <v>8.14</v>
      </c>
      <c r="Q122" t="s">
        <v>2</v>
      </c>
      <c r="R122">
        <v>0.5</v>
      </c>
      <c r="S122" t="s">
        <v>1</v>
      </c>
      <c r="T122">
        <v>0.5</v>
      </c>
      <c r="U122" t="s">
        <v>1</v>
      </c>
    </row>
    <row r="123" spans="1:21" x14ac:dyDescent="0.3">
      <c r="A123" t="s">
        <v>122</v>
      </c>
      <c r="B123">
        <v>587</v>
      </c>
      <c r="C123" t="s">
        <v>184</v>
      </c>
      <c r="D123">
        <v>821</v>
      </c>
      <c r="E123" t="s">
        <v>184</v>
      </c>
      <c r="F123">
        <v>10.6</v>
      </c>
      <c r="G123" t="s">
        <v>1</v>
      </c>
      <c r="H123">
        <v>9.8800000000000008</v>
      </c>
      <c r="I123" t="s">
        <v>1</v>
      </c>
      <c r="J123">
        <v>0.72</v>
      </c>
      <c r="K123" t="s">
        <v>1</v>
      </c>
      <c r="L123">
        <v>1.6</v>
      </c>
      <c r="M123" t="s">
        <v>1</v>
      </c>
      <c r="N123">
        <v>1.1000000000000001</v>
      </c>
      <c r="O123" t="s">
        <v>1</v>
      </c>
      <c r="P123">
        <v>2.5</v>
      </c>
      <c r="Q123" t="s">
        <v>186</v>
      </c>
      <c r="R123">
        <v>54.6</v>
      </c>
      <c r="S123" t="s">
        <v>184</v>
      </c>
      <c r="T123">
        <v>41.5</v>
      </c>
      <c r="U123" t="s">
        <v>184</v>
      </c>
    </row>
    <row r="124" spans="1:21" x14ac:dyDescent="0.3">
      <c r="A124" t="s">
        <v>123</v>
      </c>
      <c r="B124">
        <v>1</v>
      </c>
      <c r="C124" t="s">
        <v>186</v>
      </c>
      <c r="D124">
        <v>2.75</v>
      </c>
      <c r="E124" t="s">
        <v>2</v>
      </c>
      <c r="F124">
        <v>0.5</v>
      </c>
      <c r="G124" t="s">
        <v>1</v>
      </c>
      <c r="H124">
        <v>0.5</v>
      </c>
      <c r="I124" t="s">
        <v>1</v>
      </c>
      <c r="J124">
        <v>0.76</v>
      </c>
      <c r="K124" t="s">
        <v>186</v>
      </c>
      <c r="L124">
        <v>1.3</v>
      </c>
      <c r="M124" t="s">
        <v>1</v>
      </c>
      <c r="N124">
        <v>0.92</v>
      </c>
      <c r="O124" t="s">
        <v>1</v>
      </c>
      <c r="P124">
        <v>2.2599999999999998</v>
      </c>
      <c r="Q124" t="s">
        <v>2</v>
      </c>
      <c r="R124">
        <v>0.5</v>
      </c>
      <c r="S124" t="s">
        <v>1</v>
      </c>
      <c r="T124">
        <v>0.5</v>
      </c>
      <c r="U124" t="s">
        <v>1</v>
      </c>
    </row>
    <row r="125" spans="1:21" x14ac:dyDescent="0.3">
      <c r="A125" t="s">
        <v>124</v>
      </c>
      <c r="B125">
        <v>47.4</v>
      </c>
      <c r="C125" t="s">
        <v>184</v>
      </c>
      <c r="D125">
        <v>66.599999999999994</v>
      </c>
      <c r="E125" t="s">
        <v>184</v>
      </c>
      <c r="F125">
        <v>1.94</v>
      </c>
      <c r="G125" t="s">
        <v>1</v>
      </c>
      <c r="H125">
        <v>1.79</v>
      </c>
      <c r="I125" t="s">
        <v>1</v>
      </c>
      <c r="J125">
        <v>0.54</v>
      </c>
      <c r="K125" t="s">
        <v>186</v>
      </c>
      <c r="L125">
        <v>1.1000000000000001</v>
      </c>
      <c r="M125" t="s">
        <v>1</v>
      </c>
      <c r="N125">
        <v>1.26</v>
      </c>
      <c r="O125" t="s">
        <v>2</v>
      </c>
      <c r="P125">
        <v>3.1</v>
      </c>
      <c r="Q125" t="s">
        <v>186</v>
      </c>
      <c r="R125">
        <v>7.1</v>
      </c>
      <c r="S125" t="s">
        <v>2</v>
      </c>
      <c r="T125">
        <v>4.8</v>
      </c>
      <c r="U125" t="s">
        <v>2</v>
      </c>
    </row>
    <row r="126" spans="1:21" x14ac:dyDescent="0.3">
      <c r="A126" t="s">
        <v>125</v>
      </c>
      <c r="B126">
        <v>53.9</v>
      </c>
      <c r="C126" t="s">
        <v>184</v>
      </c>
      <c r="D126">
        <v>79.5</v>
      </c>
      <c r="E126" t="s">
        <v>184</v>
      </c>
      <c r="F126">
        <v>1.51</v>
      </c>
      <c r="G126" t="s">
        <v>1</v>
      </c>
      <c r="H126">
        <v>1.1599999999999999</v>
      </c>
      <c r="I126" t="s">
        <v>1</v>
      </c>
      <c r="J126">
        <v>13</v>
      </c>
      <c r="K126" t="s">
        <v>1</v>
      </c>
      <c r="L126">
        <v>13.1</v>
      </c>
      <c r="M126" t="s">
        <v>1</v>
      </c>
      <c r="N126">
        <v>14.5</v>
      </c>
      <c r="O126" t="s">
        <v>1</v>
      </c>
      <c r="P126">
        <v>44.2</v>
      </c>
      <c r="Q126" t="s">
        <v>184</v>
      </c>
      <c r="R126">
        <v>4.9000000000000004</v>
      </c>
      <c r="S126" t="s">
        <v>186</v>
      </c>
      <c r="T126">
        <v>3.8</v>
      </c>
      <c r="U126" t="s">
        <v>2</v>
      </c>
    </row>
    <row r="127" spans="1:21" x14ac:dyDescent="0.3">
      <c r="A127" t="s">
        <v>126</v>
      </c>
      <c r="B127">
        <v>5.0999999999999996</v>
      </c>
      <c r="C127" t="s">
        <v>186</v>
      </c>
      <c r="D127">
        <v>7.15</v>
      </c>
      <c r="E127" t="s">
        <v>2</v>
      </c>
      <c r="F127">
        <v>0.5</v>
      </c>
      <c r="G127" t="s">
        <v>1</v>
      </c>
      <c r="H127">
        <v>0.5</v>
      </c>
      <c r="I127" t="s">
        <v>1</v>
      </c>
      <c r="J127">
        <v>1.39</v>
      </c>
      <c r="K127" t="s">
        <v>1</v>
      </c>
      <c r="L127">
        <v>1</v>
      </c>
      <c r="M127" t="s">
        <v>1</v>
      </c>
      <c r="N127">
        <v>0.7</v>
      </c>
      <c r="O127" t="s">
        <v>1</v>
      </c>
      <c r="P127">
        <v>4.05</v>
      </c>
      <c r="Q127" t="s">
        <v>2</v>
      </c>
      <c r="R127">
        <v>0.59</v>
      </c>
      <c r="S127" t="s">
        <v>186</v>
      </c>
      <c r="T127">
        <v>0.5</v>
      </c>
      <c r="U127" t="s">
        <v>1</v>
      </c>
    </row>
    <row r="128" spans="1:21" x14ac:dyDescent="0.3">
      <c r="A128" t="s">
        <v>127</v>
      </c>
      <c r="B128">
        <v>0.62</v>
      </c>
      <c r="C128" t="s">
        <v>1</v>
      </c>
      <c r="D128">
        <v>0.31</v>
      </c>
      <c r="E128" t="s">
        <v>1</v>
      </c>
      <c r="F128">
        <v>0.5</v>
      </c>
      <c r="G128" t="s">
        <v>1</v>
      </c>
      <c r="H128">
        <v>0.5</v>
      </c>
      <c r="I128" t="s">
        <v>1</v>
      </c>
      <c r="J128">
        <v>1.67</v>
      </c>
      <c r="K128" t="s">
        <v>1</v>
      </c>
      <c r="L128">
        <v>1.2</v>
      </c>
      <c r="M128" t="s">
        <v>1</v>
      </c>
      <c r="N128">
        <v>1.5</v>
      </c>
      <c r="O128" t="s">
        <v>185</v>
      </c>
      <c r="P128">
        <v>5.93</v>
      </c>
      <c r="Q128" t="s">
        <v>2</v>
      </c>
      <c r="R128">
        <v>0.5</v>
      </c>
      <c r="S128" t="s">
        <v>1</v>
      </c>
      <c r="T128">
        <v>0.5</v>
      </c>
      <c r="U128" t="s">
        <v>1</v>
      </c>
    </row>
    <row r="129" spans="1:21" x14ac:dyDescent="0.3">
      <c r="A129" t="s">
        <v>128</v>
      </c>
      <c r="B129">
        <v>1.2</v>
      </c>
      <c r="C129" t="s">
        <v>186</v>
      </c>
      <c r="D129">
        <v>3.17</v>
      </c>
      <c r="E129" t="s">
        <v>2</v>
      </c>
      <c r="F129">
        <v>0.5</v>
      </c>
      <c r="G129" t="s">
        <v>1</v>
      </c>
      <c r="H129">
        <v>0.5</v>
      </c>
      <c r="I129" t="s">
        <v>1</v>
      </c>
      <c r="J129">
        <v>0.5</v>
      </c>
      <c r="K129" t="s">
        <v>1</v>
      </c>
      <c r="L129">
        <v>1</v>
      </c>
      <c r="M129" t="s">
        <v>1</v>
      </c>
      <c r="N129">
        <v>0.73</v>
      </c>
      <c r="O129" t="s">
        <v>1</v>
      </c>
      <c r="P129">
        <v>0.5</v>
      </c>
      <c r="Q129" t="s">
        <v>1</v>
      </c>
      <c r="R129">
        <v>0.5</v>
      </c>
      <c r="S129" t="s">
        <v>1</v>
      </c>
      <c r="T129">
        <v>0.5</v>
      </c>
      <c r="U129" t="s">
        <v>1</v>
      </c>
    </row>
    <row r="130" spans="1:21" x14ac:dyDescent="0.3">
      <c r="A130" t="s">
        <v>129</v>
      </c>
      <c r="B130">
        <v>41.6</v>
      </c>
      <c r="C130" t="s">
        <v>184</v>
      </c>
      <c r="D130">
        <v>59.8</v>
      </c>
      <c r="E130" t="s">
        <v>184</v>
      </c>
      <c r="F130">
        <v>0.61</v>
      </c>
      <c r="G130" t="s">
        <v>186</v>
      </c>
      <c r="H130">
        <v>0.5</v>
      </c>
      <c r="I130" t="s">
        <v>1</v>
      </c>
      <c r="J130">
        <v>0.5</v>
      </c>
      <c r="K130" t="s">
        <v>1</v>
      </c>
      <c r="L130">
        <v>0.99</v>
      </c>
      <c r="M130" t="s">
        <v>1</v>
      </c>
      <c r="N130">
        <v>0.69</v>
      </c>
      <c r="O130" t="s">
        <v>1</v>
      </c>
      <c r="P130">
        <v>0.5</v>
      </c>
      <c r="Q130" t="s">
        <v>1</v>
      </c>
      <c r="R130">
        <v>4.8</v>
      </c>
      <c r="S130" t="s">
        <v>186</v>
      </c>
      <c r="T130">
        <v>3.4</v>
      </c>
      <c r="U130" t="s">
        <v>2</v>
      </c>
    </row>
    <row r="131" spans="1:21" x14ac:dyDescent="0.3">
      <c r="A131" t="s">
        <v>130</v>
      </c>
      <c r="B131">
        <v>0.69</v>
      </c>
      <c r="C131" t="s">
        <v>1</v>
      </c>
      <c r="D131">
        <v>0.34</v>
      </c>
      <c r="E131" t="s">
        <v>1</v>
      </c>
      <c r="F131">
        <v>0.5</v>
      </c>
      <c r="G131" t="s">
        <v>1</v>
      </c>
      <c r="H131">
        <v>0.5</v>
      </c>
      <c r="I131" t="s">
        <v>1</v>
      </c>
      <c r="J131">
        <v>0.53</v>
      </c>
      <c r="K131" t="s">
        <v>1</v>
      </c>
      <c r="L131">
        <v>1.1000000000000001</v>
      </c>
      <c r="M131" t="s">
        <v>1</v>
      </c>
      <c r="N131">
        <v>0.8</v>
      </c>
      <c r="O131" t="s">
        <v>1</v>
      </c>
      <c r="P131">
        <v>1.57</v>
      </c>
      <c r="Q131" t="s">
        <v>2</v>
      </c>
      <c r="R131">
        <v>0.5</v>
      </c>
      <c r="S131" t="s">
        <v>1</v>
      </c>
      <c r="T131">
        <v>0.5</v>
      </c>
      <c r="U131" t="s">
        <v>1</v>
      </c>
    </row>
    <row r="132" spans="1:21" x14ac:dyDescent="0.3">
      <c r="A132" t="s">
        <v>131</v>
      </c>
      <c r="B132">
        <v>16.899999999999999</v>
      </c>
      <c r="C132" t="s">
        <v>2</v>
      </c>
      <c r="D132">
        <v>22.9</v>
      </c>
      <c r="E132" t="s">
        <v>184</v>
      </c>
      <c r="F132">
        <v>0.55400000000000005</v>
      </c>
      <c r="G132" t="s">
        <v>1</v>
      </c>
      <c r="H132">
        <v>0.5</v>
      </c>
      <c r="I132" t="s">
        <v>1</v>
      </c>
      <c r="J132">
        <v>1.61</v>
      </c>
      <c r="K132" t="s">
        <v>1</v>
      </c>
      <c r="L132">
        <v>1.9</v>
      </c>
      <c r="M132" t="s">
        <v>185</v>
      </c>
      <c r="N132">
        <v>2.2999999999999998</v>
      </c>
      <c r="O132" t="s">
        <v>185</v>
      </c>
      <c r="P132">
        <v>4.4000000000000004</v>
      </c>
      <c r="Q132" t="s">
        <v>2</v>
      </c>
      <c r="R132">
        <v>2.31</v>
      </c>
      <c r="S132" t="s">
        <v>2</v>
      </c>
      <c r="T132">
        <v>1.5</v>
      </c>
      <c r="U132" t="s">
        <v>186</v>
      </c>
    </row>
    <row r="133" spans="1:21" x14ac:dyDescent="0.3">
      <c r="A133" t="s">
        <v>132</v>
      </c>
      <c r="B133">
        <v>0.72799999999999998</v>
      </c>
      <c r="C133" t="s">
        <v>2</v>
      </c>
      <c r="D133">
        <v>1.22</v>
      </c>
      <c r="E133" t="s">
        <v>2</v>
      </c>
      <c r="F133">
        <v>0.5</v>
      </c>
      <c r="G133" t="s">
        <v>1</v>
      </c>
      <c r="H133">
        <v>0.5</v>
      </c>
      <c r="I133" t="s">
        <v>1</v>
      </c>
      <c r="J133">
        <v>0.62</v>
      </c>
      <c r="K133" t="s">
        <v>1</v>
      </c>
      <c r="L133">
        <v>1.3</v>
      </c>
      <c r="M133" t="s">
        <v>1</v>
      </c>
      <c r="N133">
        <v>0.96</v>
      </c>
      <c r="O133" t="s">
        <v>1</v>
      </c>
      <c r="P133">
        <v>0.52</v>
      </c>
      <c r="Q133" t="s">
        <v>1</v>
      </c>
      <c r="R133">
        <v>0.64100000000000001</v>
      </c>
      <c r="S133" t="s">
        <v>2</v>
      </c>
      <c r="T133">
        <v>0.5</v>
      </c>
      <c r="U133" t="s">
        <v>1</v>
      </c>
    </row>
    <row r="134" spans="1:21" x14ac:dyDescent="0.3">
      <c r="A134" t="s">
        <v>133</v>
      </c>
      <c r="B134">
        <v>149</v>
      </c>
      <c r="C134" t="s">
        <v>184</v>
      </c>
      <c r="D134">
        <v>218</v>
      </c>
      <c r="E134" t="s">
        <v>184</v>
      </c>
      <c r="F134">
        <v>0.81</v>
      </c>
      <c r="G134" t="s">
        <v>185</v>
      </c>
      <c r="H134">
        <v>1.84</v>
      </c>
      <c r="I134" t="s">
        <v>1</v>
      </c>
      <c r="J134">
        <v>0.57999999999999996</v>
      </c>
      <c r="K134" t="s">
        <v>1</v>
      </c>
      <c r="L134">
        <v>0.55000000000000004</v>
      </c>
      <c r="M134" t="s">
        <v>1</v>
      </c>
      <c r="N134">
        <v>0.61</v>
      </c>
      <c r="O134" t="s">
        <v>1</v>
      </c>
      <c r="P134">
        <v>0.5</v>
      </c>
      <c r="Q134" t="s">
        <v>1</v>
      </c>
      <c r="R134">
        <v>10.4</v>
      </c>
      <c r="S134" t="s">
        <v>2</v>
      </c>
      <c r="T134">
        <v>8.27</v>
      </c>
      <c r="U134" t="s">
        <v>2</v>
      </c>
    </row>
    <row r="135" spans="1:21" x14ac:dyDescent="0.3">
      <c r="A135" t="s">
        <v>134</v>
      </c>
      <c r="B135">
        <v>49.7</v>
      </c>
      <c r="C135" t="s">
        <v>184</v>
      </c>
      <c r="D135">
        <v>66</v>
      </c>
      <c r="E135" t="s">
        <v>186</v>
      </c>
      <c r="F135">
        <v>0.5</v>
      </c>
      <c r="G135" t="s">
        <v>1</v>
      </c>
      <c r="H135">
        <v>0.5</v>
      </c>
      <c r="I135" t="s">
        <v>1</v>
      </c>
      <c r="J135">
        <v>0.69</v>
      </c>
      <c r="K135" t="s">
        <v>186</v>
      </c>
      <c r="L135">
        <v>0.67</v>
      </c>
      <c r="M135" t="s">
        <v>186</v>
      </c>
      <c r="N135">
        <v>0.82599999999999996</v>
      </c>
      <c r="O135" t="s">
        <v>2</v>
      </c>
      <c r="P135">
        <v>4.9400000000000004</v>
      </c>
      <c r="Q135" t="s">
        <v>2</v>
      </c>
      <c r="R135">
        <v>4.4400000000000004</v>
      </c>
      <c r="S135" t="s">
        <v>2</v>
      </c>
      <c r="T135">
        <v>2.82</v>
      </c>
      <c r="U135" t="s">
        <v>2</v>
      </c>
    </row>
    <row r="136" spans="1:21" x14ac:dyDescent="0.3">
      <c r="A136" t="s">
        <v>135</v>
      </c>
      <c r="B136">
        <v>26</v>
      </c>
      <c r="C136" t="s">
        <v>186</v>
      </c>
      <c r="D136">
        <v>45.8</v>
      </c>
      <c r="E136" t="s">
        <v>184</v>
      </c>
      <c r="F136">
        <v>0.5</v>
      </c>
      <c r="G136" t="s">
        <v>1</v>
      </c>
      <c r="H136">
        <v>0.5</v>
      </c>
      <c r="I136" t="s">
        <v>1</v>
      </c>
      <c r="J136">
        <v>0.55000000000000004</v>
      </c>
      <c r="K136" t="s">
        <v>1</v>
      </c>
      <c r="L136">
        <v>0.5</v>
      </c>
      <c r="M136" t="s">
        <v>1</v>
      </c>
      <c r="N136">
        <v>0.6</v>
      </c>
      <c r="O136" t="s">
        <v>1</v>
      </c>
      <c r="P136">
        <v>3.8</v>
      </c>
      <c r="Q136" t="s">
        <v>1</v>
      </c>
      <c r="R136">
        <v>3.3</v>
      </c>
      <c r="S136" t="s">
        <v>1</v>
      </c>
      <c r="T136">
        <v>1.77</v>
      </c>
      <c r="U136" t="s">
        <v>2</v>
      </c>
    </row>
    <row r="137" spans="1:21" x14ac:dyDescent="0.3">
      <c r="A137" t="s">
        <v>136</v>
      </c>
      <c r="B137">
        <v>180</v>
      </c>
      <c r="D137">
        <v>297</v>
      </c>
      <c r="E137" t="s">
        <v>184</v>
      </c>
      <c r="F137">
        <v>1.3</v>
      </c>
      <c r="G137" t="s">
        <v>186</v>
      </c>
      <c r="H137">
        <v>0.5</v>
      </c>
      <c r="I137" t="s">
        <v>1</v>
      </c>
      <c r="J137">
        <v>0.64</v>
      </c>
      <c r="K137" t="s">
        <v>1</v>
      </c>
      <c r="L137">
        <v>0.56000000000000005</v>
      </c>
      <c r="M137" t="s">
        <v>1</v>
      </c>
      <c r="N137">
        <v>0.7</v>
      </c>
      <c r="O137" t="s">
        <v>1</v>
      </c>
      <c r="P137">
        <v>0.5</v>
      </c>
      <c r="Q137" t="s">
        <v>1</v>
      </c>
      <c r="R137">
        <v>14.7</v>
      </c>
      <c r="S137" t="s">
        <v>2</v>
      </c>
      <c r="T137">
        <v>10</v>
      </c>
      <c r="U137" t="s">
        <v>186</v>
      </c>
    </row>
    <row r="138" spans="1:21" x14ac:dyDescent="0.3">
      <c r="A138" t="s">
        <v>137</v>
      </c>
      <c r="B138">
        <v>6.67</v>
      </c>
      <c r="C138" t="s">
        <v>2</v>
      </c>
      <c r="D138">
        <v>9.0399999999999991</v>
      </c>
      <c r="E138" t="s">
        <v>2</v>
      </c>
      <c r="F138">
        <v>0.5</v>
      </c>
      <c r="G138" t="s">
        <v>1</v>
      </c>
      <c r="H138">
        <v>0.5</v>
      </c>
      <c r="I138" t="s">
        <v>1</v>
      </c>
      <c r="J138">
        <v>0.64</v>
      </c>
      <c r="K138" t="s">
        <v>1</v>
      </c>
      <c r="L138">
        <v>0.55000000000000004</v>
      </c>
      <c r="M138" t="s">
        <v>1</v>
      </c>
      <c r="N138">
        <v>0.69</v>
      </c>
      <c r="O138" t="s">
        <v>1</v>
      </c>
      <c r="P138">
        <v>0.5</v>
      </c>
      <c r="Q138" t="s">
        <v>1</v>
      </c>
      <c r="R138">
        <v>0.5</v>
      </c>
      <c r="S138" t="s">
        <v>1</v>
      </c>
      <c r="T138">
        <v>0.5</v>
      </c>
      <c r="U138" t="s">
        <v>1</v>
      </c>
    </row>
    <row r="139" spans="1:21" x14ac:dyDescent="0.3">
      <c r="A139" t="s">
        <v>138</v>
      </c>
      <c r="B139">
        <v>20</v>
      </c>
      <c r="C139" t="s">
        <v>186</v>
      </c>
      <c r="D139">
        <v>32.200000000000003</v>
      </c>
      <c r="E139" t="s">
        <v>184</v>
      </c>
      <c r="F139">
        <v>0.5</v>
      </c>
      <c r="G139" t="s">
        <v>1</v>
      </c>
      <c r="H139">
        <v>0.5</v>
      </c>
      <c r="I139" t="s">
        <v>1</v>
      </c>
      <c r="J139">
        <v>0.88</v>
      </c>
      <c r="K139" t="s">
        <v>1</v>
      </c>
      <c r="L139">
        <v>0.77</v>
      </c>
      <c r="M139" t="s">
        <v>1</v>
      </c>
      <c r="N139">
        <v>0.97</v>
      </c>
      <c r="O139" t="s">
        <v>1</v>
      </c>
      <c r="P139">
        <v>2.2999999999999998</v>
      </c>
      <c r="Q139" t="s">
        <v>186</v>
      </c>
      <c r="R139">
        <v>1.9</v>
      </c>
      <c r="S139" t="s">
        <v>186</v>
      </c>
      <c r="T139">
        <v>0.85</v>
      </c>
      <c r="U139" t="s">
        <v>186</v>
      </c>
    </row>
    <row r="140" spans="1:21" x14ac:dyDescent="0.3">
      <c r="A140" t="s">
        <v>139</v>
      </c>
      <c r="B140">
        <v>107</v>
      </c>
      <c r="C140" t="s">
        <v>184</v>
      </c>
      <c r="D140">
        <v>164</v>
      </c>
      <c r="E140" t="s">
        <v>184</v>
      </c>
      <c r="F140">
        <v>0.5</v>
      </c>
      <c r="G140" t="s">
        <v>1</v>
      </c>
      <c r="H140">
        <v>0.5</v>
      </c>
      <c r="I140" t="s">
        <v>1</v>
      </c>
      <c r="J140">
        <v>0.85</v>
      </c>
      <c r="K140" t="s">
        <v>1</v>
      </c>
      <c r="L140">
        <v>0.74</v>
      </c>
      <c r="M140" t="s">
        <v>1</v>
      </c>
      <c r="N140">
        <v>0.93</v>
      </c>
      <c r="O140" t="s">
        <v>1</v>
      </c>
      <c r="P140">
        <v>0.5</v>
      </c>
      <c r="Q140" t="s">
        <v>1</v>
      </c>
      <c r="R140">
        <v>8.27</v>
      </c>
      <c r="S140" t="s">
        <v>2</v>
      </c>
      <c r="T140">
        <v>5.3</v>
      </c>
      <c r="U140" t="s">
        <v>186</v>
      </c>
    </row>
    <row r="141" spans="1:21" x14ac:dyDescent="0.3">
      <c r="A141" t="s">
        <v>140</v>
      </c>
      <c r="B141">
        <v>42</v>
      </c>
      <c r="C141" t="s">
        <v>186</v>
      </c>
      <c r="D141">
        <v>63</v>
      </c>
      <c r="E141" t="s">
        <v>186</v>
      </c>
      <c r="F141">
        <v>0.5</v>
      </c>
      <c r="G141" t="s">
        <v>1</v>
      </c>
      <c r="H141">
        <v>0.5</v>
      </c>
      <c r="I141" t="s">
        <v>1</v>
      </c>
      <c r="J141">
        <v>2.83</v>
      </c>
      <c r="K141" t="s">
        <v>1</v>
      </c>
      <c r="L141">
        <v>1.8</v>
      </c>
      <c r="M141" t="s">
        <v>185</v>
      </c>
      <c r="N141">
        <v>2.2000000000000002</v>
      </c>
      <c r="O141" t="s">
        <v>185</v>
      </c>
      <c r="P141">
        <v>7.5</v>
      </c>
      <c r="Q141" t="s">
        <v>186</v>
      </c>
      <c r="R141">
        <v>3.84</v>
      </c>
      <c r="S141" t="s">
        <v>2</v>
      </c>
      <c r="T141">
        <v>2.2000000000000002</v>
      </c>
      <c r="U141" t="s">
        <v>186</v>
      </c>
    </row>
    <row r="142" spans="1:21" x14ac:dyDescent="0.3">
      <c r="A142" t="s">
        <v>141</v>
      </c>
      <c r="B142">
        <v>98.7</v>
      </c>
      <c r="C142" t="s">
        <v>184</v>
      </c>
      <c r="D142">
        <v>141</v>
      </c>
      <c r="E142" t="s">
        <v>184</v>
      </c>
      <c r="F142">
        <v>0.86</v>
      </c>
      <c r="G142" t="s">
        <v>186</v>
      </c>
      <c r="H142">
        <v>0.67</v>
      </c>
      <c r="I142" t="s">
        <v>186</v>
      </c>
      <c r="J142">
        <v>0.82</v>
      </c>
      <c r="K142" t="s">
        <v>1</v>
      </c>
      <c r="L142">
        <v>0.72</v>
      </c>
      <c r="M142" t="s">
        <v>1</v>
      </c>
      <c r="N142">
        <v>0.9</v>
      </c>
      <c r="O142" t="s">
        <v>1</v>
      </c>
      <c r="P142">
        <v>0.5</v>
      </c>
      <c r="Q142" t="s">
        <v>1</v>
      </c>
      <c r="R142">
        <v>7.39</v>
      </c>
      <c r="S142" t="s">
        <v>2</v>
      </c>
      <c r="T142">
        <v>5.27</v>
      </c>
      <c r="U142" t="s">
        <v>2</v>
      </c>
    </row>
    <row r="143" spans="1:21" x14ac:dyDescent="0.3">
      <c r="A143" t="s">
        <v>142</v>
      </c>
      <c r="B143">
        <v>413</v>
      </c>
      <c r="C143" t="s">
        <v>184</v>
      </c>
      <c r="D143">
        <v>564</v>
      </c>
      <c r="E143" t="s">
        <v>184</v>
      </c>
      <c r="F143">
        <v>3.69</v>
      </c>
      <c r="G143" t="s">
        <v>1</v>
      </c>
      <c r="H143">
        <v>2.6</v>
      </c>
      <c r="I143" t="s">
        <v>185</v>
      </c>
      <c r="J143">
        <v>0.82</v>
      </c>
      <c r="K143" t="s">
        <v>1</v>
      </c>
      <c r="L143">
        <v>0.71</v>
      </c>
      <c r="M143" t="s">
        <v>1</v>
      </c>
      <c r="N143">
        <v>1.8</v>
      </c>
      <c r="O143" t="s">
        <v>186</v>
      </c>
      <c r="P143">
        <v>6</v>
      </c>
      <c r="Q143" t="s">
        <v>186</v>
      </c>
      <c r="R143">
        <v>25.6</v>
      </c>
      <c r="S143" t="s">
        <v>184</v>
      </c>
      <c r="T143">
        <v>20</v>
      </c>
      <c r="U143" t="s">
        <v>186</v>
      </c>
    </row>
    <row r="144" spans="1:21" x14ac:dyDescent="0.3">
      <c r="A144" t="s">
        <v>143</v>
      </c>
      <c r="B144">
        <v>0.56999999999999995</v>
      </c>
      <c r="C144" t="s">
        <v>1</v>
      </c>
      <c r="D144">
        <v>1.89</v>
      </c>
      <c r="E144" t="s">
        <v>2</v>
      </c>
      <c r="F144">
        <v>0.5</v>
      </c>
      <c r="G144" t="s">
        <v>1</v>
      </c>
      <c r="H144">
        <v>0.5</v>
      </c>
      <c r="I144" t="s">
        <v>1</v>
      </c>
      <c r="J144">
        <v>1.3</v>
      </c>
      <c r="K144" t="s">
        <v>186</v>
      </c>
      <c r="L144">
        <v>1.2</v>
      </c>
      <c r="M144" t="s">
        <v>186</v>
      </c>
      <c r="N144">
        <v>2.7</v>
      </c>
      <c r="O144" t="s">
        <v>186</v>
      </c>
      <c r="P144">
        <v>10.6</v>
      </c>
      <c r="Q144" t="s">
        <v>2</v>
      </c>
      <c r="R144">
        <v>0.54300000000000004</v>
      </c>
      <c r="S144" t="s">
        <v>2</v>
      </c>
      <c r="T144">
        <v>0.5</v>
      </c>
      <c r="U144" t="s">
        <v>1</v>
      </c>
    </row>
    <row r="145" spans="1:21" x14ac:dyDescent="0.3">
      <c r="A145" t="s">
        <v>144</v>
      </c>
      <c r="B145">
        <v>1</v>
      </c>
      <c r="C145" t="s">
        <v>186</v>
      </c>
      <c r="D145">
        <v>2.2000000000000002</v>
      </c>
      <c r="E145" t="s">
        <v>186</v>
      </c>
      <c r="F145">
        <v>0.5</v>
      </c>
      <c r="G145" t="s">
        <v>1</v>
      </c>
      <c r="H145">
        <v>0.5</v>
      </c>
      <c r="I145" t="s">
        <v>1</v>
      </c>
      <c r="J145">
        <v>1</v>
      </c>
      <c r="K145" t="s">
        <v>186</v>
      </c>
      <c r="L145">
        <v>0.78</v>
      </c>
      <c r="M145" t="s">
        <v>1</v>
      </c>
      <c r="N145">
        <v>0.98</v>
      </c>
      <c r="O145" t="s">
        <v>1</v>
      </c>
      <c r="P145">
        <v>6.36</v>
      </c>
      <c r="Q145" t="s">
        <v>2</v>
      </c>
      <c r="R145">
        <v>0.5</v>
      </c>
      <c r="S145" t="s">
        <v>1</v>
      </c>
      <c r="T145">
        <v>4.7</v>
      </c>
      <c r="U145" t="s">
        <v>1</v>
      </c>
    </row>
    <row r="146" spans="1:21" x14ac:dyDescent="0.3">
      <c r="A146" t="s">
        <v>145</v>
      </c>
      <c r="B146">
        <v>115</v>
      </c>
      <c r="C146" t="s">
        <v>184</v>
      </c>
      <c r="D146">
        <v>174</v>
      </c>
      <c r="E146" t="s">
        <v>184</v>
      </c>
      <c r="F146">
        <v>0.74</v>
      </c>
      <c r="G146" t="s">
        <v>186</v>
      </c>
      <c r="H146">
        <v>0.62</v>
      </c>
      <c r="I146" t="s">
        <v>186</v>
      </c>
      <c r="J146">
        <v>0.79</v>
      </c>
      <c r="K146" t="s">
        <v>1</v>
      </c>
      <c r="L146">
        <v>0.69</v>
      </c>
      <c r="M146" t="s">
        <v>1</v>
      </c>
      <c r="N146">
        <v>0.87</v>
      </c>
      <c r="O146" t="s">
        <v>1</v>
      </c>
      <c r="P146">
        <v>0.5</v>
      </c>
      <c r="Q146" t="s">
        <v>1</v>
      </c>
      <c r="R146">
        <v>8.7100000000000009</v>
      </c>
      <c r="S146" t="s">
        <v>2</v>
      </c>
      <c r="T146">
        <v>7.32</v>
      </c>
      <c r="U146" t="s">
        <v>2</v>
      </c>
    </row>
    <row r="147" spans="1:21" x14ac:dyDescent="0.3">
      <c r="A147" t="s">
        <v>146</v>
      </c>
      <c r="B147">
        <v>1.7</v>
      </c>
      <c r="C147" t="s">
        <v>186</v>
      </c>
      <c r="D147">
        <v>2</v>
      </c>
      <c r="E147" t="s">
        <v>186</v>
      </c>
      <c r="F147">
        <v>0.5</v>
      </c>
      <c r="G147" t="s">
        <v>1</v>
      </c>
      <c r="H147">
        <v>0.5</v>
      </c>
      <c r="I147" t="s">
        <v>1</v>
      </c>
      <c r="J147">
        <v>0.92</v>
      </c>
      <c r="K147" t="s">
        <v>1</v>
      </c>
      <c r="L147">
        <v>0.8</v>
      </c>
      <c r="M147" t="s">
        <v>1</v>
      </c>
      <c r="N147">
        <v>1</v>
      </c>
      <c r="O147" t="s">
        <v>1</v>
      </c>
      <c r="P147">
        <v>2.89</v>
      </c>
      <c r="Q147" t="s">
        <v>2</v>
      </c>
      <c r="R147">
        <v>2.1</v>
      </c>
      <c r="S147" t="s">
        <v>1</v>
      </c>
      <c r="T147">
        <v>3.3</v>
      </c>
      <c r="U147" t="s">
        <v>1</v>
      </c>
    </row>
    <row r="148" spans="1:21" x14ac:dyDescent="0.3">
      <c r="A148" t="s">
        <v>147</v>
      </c>
      <c r="B148">
        <v>0.44</v>
      </c>
      <c r="C148" t="s">
        <v>1</v>
      </c>
      <c r="D148">
        <v>0.16</v>
      </c>
      <c r="E148" t="s">
        <v>1</v>
      </c>
      <c r="F148">
        <v>0.5</v>
      </c>
      <c r="G148" t="s">
        <v>1</v>
      </c>
      <c r="H148">
        <v>0.5</v>
      </c>
      <c r="I148" t="s">
        <v>1</v>
      </c>
      <c r="J148">
        <v>0.9</v>
      </c>
      <c r="K148" t="s">
        <v>1</v>
      </c>
      <c r="L148">
        <v>0.79</v>
      </c>
      <c r="M148" t="s">
        <v>1</v>
      </c>
      <c r="N148">
        <v>0.99</v>
      </c>
      <c r="O148" t="s">
        <v>1</v>
      </c>
      <c r="P148">
        <v>5.9</v>
      </c>
      <c r="Q148" t="s">
        <v>1</v>
      </c>
      <c r="R148">
        <v>0.5</v>
      </c>
      <c r="S148" t="s">
        <v>1</v>
      </c>
      <c r="T148">
        <v>0.5</v>
      </c>
      <c r="U148" t="s">
        <v>1</v>
      </c>
    </row>
    <row r="149" spans="1:21" x14ac:dyDescent="0.3">
      <c r="A149" t="s">
        <v>148</v>
      </c>
      <c r="B149">
        <v>269</v>
      </c>
      <c r="C149" t="s">
        <v>184</v>
      </c>
      <c r="D149">
        <v>400</v>
      </c>
      <c r="E149" t="s">
        <v>184</v>
      </c>
      <c r="F149">
        <v>1.8</v>
      </c>
      <c r="G149" t="s">
        <v>1</v>
      </c>
      <c r="H149">
        <v>1.62</v>
      </c>
      <c r="I149" t="s">
        <v>1</v>
      </c>
      <c r="J149">
        <v>0.68</v>
      </c>
      <c r="K149" t="s">
        <v>1</v>
      </c>
      <c r="L149">
        <v>0.59</v>
      </c>
      <c r="M149" t="s">
        <v>1</v>
      </c>
      <c r="N149">
        <v>0.74</v>
      </c>
      <c r="O149" t="s">
        <v>1</v>
      </c>
      <c r="P149">
        <v>0.5</v>
      </c>
      <c r="Q149" t="s">
        <v>1</v>
      </c>
      <c r="R149">
        <v>22</v>
      </c>
      <c r="S149" t="s">
        <v>186</v>
      </c>
      <c r="T149">
        <v>11</v>
      </c>
      <c r="U149" t="s">
        <v>186</v>
      </c>
    </row>
    <row r="150" spans="1:21" x14ac:dyDescent="0.3">
      <c r="A150" t="s">
        <v>149</v>
      </c>
      <c r="B150">
        <v>0.74</v>
      </c>
      <c r="C150" t="s">
        <v>1</v>
      </c>
      <c r="D150">
        <v>0.7</v>
      </c>
      <c r="E150" t="s">
        <v>186</v>
      </c>
      <c r="F150">
        <v>0.5</v>
      </c>
      <c r="G150" t="s">
        <v>1</v>
      </c>
      <c r="H150">
        <v>0.5</v>
      </c>
      <c r="I150" t="s">
        <v>1</v>
      </c>
      <c r="J150">
        <v>5.04</v>
      </c>
      <c r="K150" t="s">
        <v>1</v>
      </c>
      <c r="L150">
        <v>3.4</v>
      </c>
      <c r="M150" t="s">
        <v>185</v>
      </c>
      <c r="N150">
        <v>5.75</v>
      </c>
      <c r="O150" t="s">
        <v>1</v>
      </c>
      <c r="P150">
        <v>20.5</v>
      </c>
      <c r="Q150" t="s">
        <v>2</v>
      </c>
      <c r="R150">
        <v>0.5</v>
      </c>
      <c r="S150" t="s">
        <v>1</v>
      </c>
      <c r="T150">
        <v>0.5</v>
      </c>
      <c r="U150" t="s">
        <v>1</v>
      </c>
    </row>
    <row r="151" spans="1:21" x14ac:dyDescent="0.3">
      <c r="A151" t="s">
        <v>150</v>
      </c>
      <c r="B151">
        <v>3.87</v>
      </c>
      <c r="C151" t="s">
        <v>2</v>
      </c>
      <c r="D151">
        <v>4.92</v>
      </c>
      <c r="E151" t="s">
        <v>2</v>
      </c>
      <c r="F151">
        <v>0.5</v>
      </c>
      <c r="G151" t="s">
        <v>1</v>
      </c>
      <c r="H151">
        <v>0.5</v>
      </c>
      <c r="I151" t="s">
        <v>1</v>
      </c>
      <c r="J151">
        <v>0.65</v>
      </c>
      <c r="K151" t="s">
        <v>1</v>
      </c>
      <c r="L151">
        <v>0.56999999999999995</v>
      </c>
      <c r="M151" t="s">
        <v>1</v>
      </c>
      <c r="N151">
        <v>0.71</v>
      </c>
      <c r="O151" t="s">
        <v>1</v>
      </c>
      <c r="P151">
        <v>0.5</v>
      </c>
      <c r="Q151" t="s">
        <v>1</v>
      </c>
      <c r="R151">
        <v>0.69</v>
      </c>
      <c r="S151" t="s">
        <v>186</v>
      </c>
      <c r="T151">
        <v>2.6</v>
      </c>
      <c r="U151" t="s">
        <v>1</v>
      </c>
    </row>
    <row r="152" spans="1:21" x14ac:dyDescent="0.3">
      <c r="A152" t="s">
        <v>151</v>
      </c>
      <c r="B152">
        <v>33.4</v>
      </c>
      <c r="C152" t="s">
        <v>184</v>
      </c>
      <c r="D152">
        <v>40</v>
      </c>
      <c r="E152" t="s">
        <v>186</v>
      </c>
      <c r="F152">
        <v>0.5</v>
      </c>
      <c r="G152" t="s">
        <v>1</v>
      </c>
      <c r="H152">
        <v>0.5</v>
      </c>
      <c r="I152" t="s">
        <v>1</v>
      </c>
      <c r="J152">
        <v>1.1000000000000001</v>
      </c>
      <c r="K152" t="s">
        <v>185</v>
      </c>
      <c r="L152">
        <v>1.3</v>
      </c>
      <c r="M152" t="s">
        <v>185</v>
      </c>
      <c r="N152">
        <v>1.4</v>
      </c>
      <c r="O152" t="s">
        <v>185</v>
      </c>
      <c r="P152">
        <v>7.6</v>
      </c>
      <c r="Q152" t="s">
        <v>186</v>
      </c>
      <c r="R152">
        <v>3.3</v>
      </c>
      <c r="S152" t="s">
        <v>186</v>
      </c>
      <c r="T152">
        <v>1.7</v>
      </c>
      <c r="U152" t="s">
        <v>186</v>
      </c>
    </row>
    <row r="153" spans="1:21" x14ac:dyDescent="0.3">
      <c r="A153" t="s">
        <v>152</v>
      </c>
      <c r="B153">
        <v>5.7</v>
      </c>
      <c r="C153" t="s">
        <v>186</v>
      </c>
      <c r="D153">
        <v>7</v>
      </c>
      <c r="E153" t="s">
        <v>186</v>
      </c>
      <c r="F153">
        <v>0.5</v>
      </c>
      <c r="G153" t="s">
        <v>1</v>
      </c>
      <c r="H153">
        <v>0.5</v>
      </c>
      <c r="I153" t="s">
        <v>1</v>
      </c>
      <c r="J153">
        <v>0.67</v>
      </c>
      <c r="K153" t="s">
        <v>1</v>
      </c>
      <c r="L153">
        <v>0.59</v>
      </c>
      <c r="M153" t="s">
        <v>1</v>
      </c>
      <c r="N153">
        <v>0.74</v>
      </c>
      <c r="O153" t="s">
        <v>1</v>
      </c>
      <c r="P153">
        <v>1.93</v>
      </c>
      <c r="Q153" t="s">
        <v>2</v>
      </c>
      <c r="R153">
        <v>0.5</v>
      </c>
      <c r="S153" t="s">
        <v>1</v>
      </c>
      <c r="T153">
        <v>0.5</v>
      </c>
      <c r="U153" t="s">
        <v>1</v>
      </c>
    </row>
    <row r="154" spans="1:21" x14ac:dyDescent="0.3">
      <c r="A154" t="s">
        <v>153</v>
      </c>
      <c r="B154">
        <v>0.5</v>
      </c>
      <c r="C154" t="s">
        <v>1</v>
      </c>
      <c r="D154">
        <v>0.19</v>
      </c>
      <c r="E154" t="s">
        <v>1</v>
      </c>
      <c r="F154">
        <v>0.5</v>
      </c>
      <c r="G154" t="s">
        <v>1</v>
      </c>
      <c r="H154">
        <v>0.5</v>
      </c>
      <c r="I154" t="s">
        <v>1</v>
      </c>
      <c r="J154">
        <v>0.5</v>
      </c>
      <c r="K154" t="s">
        <v>1</v>
      </c>
      <c r="L154">
        <v>0.5</v>
      </c>
      <c r="M154" t="s">
        <v>1</v>
      </c>
      <c r="N154">
        <v>0.5</v>
      </c>
      <c r="O154" t="s">
        <v>1</v>
      </c>
      <c r="P154">
        <v>0.5</v>
      </c>
      <c r="Q154" t="s">
        <v>1</v>
      </c>
      <c r="R154">
        <v>0.5</v>
      </c>
      <c r="S154" t="s">
        <v>1</v>
      </c>
      <c r="T154">
        <v>0.5</v>
      </c>
      <c r="U154" t="s">
        <v>1</v>
      </c>
    </row>
    <row r="155" spans="1:21" x14ac:dyDescent="0.3">
      <c r="A155" t="s">
        <v>154</v>
      </c>
      <c r="B155">
        <v>116</v>
      </c>
      <c r="C155" t="s">
        <v>184</v>
      </c>
      <c r="D155">
        <v>157</v>
      </c>
      <c r="E155" t="s">
        <v>184</v>
      </c>
      <c r="F155">
        <v>1.3</v>
      </c>
      <c r="G155" t="s">
        <v>185</v>
      </c>
      <c r="H155">
        <v>1.4</v>
      </c>
      <c r="I155" t="s">
        <v>185</v>
      </c>
      <c r="J155">
        <v>0.5</v>
      </c>
      <c r="K155" t="s">
        <v>1</v>
      </c>
      <c r="L155">
        <v>0.66</v>
      </c>
      <c r="M155" t="s">
        <v>1</v>
      </c>
      <c r="N155">
        <v>0.5</v>
      </c>
      <c r="O155" t="s">
        <v>1</v>
      </c>
      <c r="P155">
        <v>2.31</v>
      </c>
      <c r="Q155" t="s">
        <v>2</v>
      </c>
      <c r="R155">
        <v>7.3</v>
      </c>
      <c r="S155" t="s">
        <v>186</v>
      </c>
      <c r="T155">
        <v>5.2</v>
      </c>
      <c r="U155" t="s">
        <v>186</v>
      </c>
    </row>
    <row r="156" spans="1:21" x14ac:dyDescent="0.3">
      <c r="A156" t="s">
        <v>155</v>
      </c>
      <c r="B156">
        <v>35.4</v>
      </c>
      <c r="C156" t="s">
        <v>184</v>
      </c>
      <c r="D156">
        <v>52.1</v>
      </c>
      <c r="E156" t="s">
        <v>184</v>
      </c>
      <c r="F156">
        <v>0.5</v>
      </c>
      <c r="G156" t="s">
        <v>1</v>
      </c>
      <c r="H156">
        <v>0.5</v>
      </c>
      <c r="I156" t="s">
        <v>1</v>
      </c>
      <c r="J156">
        <v>0.5</v>
      </c>
      <c r="K156" t="s">
        <v>1</v>
      </c>
      <c r="L156">
        <v>0.56999999999999995</v>
      </c>
      <c r="M156" t="s">
        <v>1</v>
      </c>
      <c r="N156">
        <v>0.5</v>
      </c>
      <c r="O156" t="s">
        <v>1</v>
      </c>
      <c r="P156">
        <v>0.5</v>
      </c>
      <c r="Q156" t="s">
        <v>1</v>
      </c>
      <c r="R156">
        <v>1.9</v>
      </c>
      <c r="S156" t="s">
        <v>1</v>
      </c>
      <c r="T156">
        <v>3.8</v>
      </c>
      <c r="U156" t="s">
        <v>1</v>
      </c>
    </row>
    <row r="157" spans="1:21" x14ac:dyDescent="0.3">
      <c r="A157" t="s">
        <v>156</v>
      </c>
      <c r="B157">
        <v>48.3</v>
      </c>
      <c r="C157" t="s">
        <v>184</v>
      </c>
      <c r="D157">
        <v>75.599999999999994</v>
      </c>
      <c r="E157" t="s">
        <v>184</v>
      </c>
      <c r="F157">
        <v>0.5</v>
      </c>
      <c r="G157" t="s">
        <v>1</v>
      </c>
      <c r="H157">
        <v>0.5</v>
      </c>
      <c r="I157" t="s">
        <v>1</v>
      </c>
      <c r="J157">
        <v>0.5</v>
      </c>
      <c r="K157" t="s">
        <v>1</v>
      </c>
      <c r="L157">
        <v>0.51</v>
      </c>
      <c r="M157" t="s">
        <v>1</v>
      </c>
      <c r="N157">
        <v>0.5</v>
      </c>
      <c r="O157" t="s">
        <v>1</v>
      </c>
      <c r="P157">
        <v>0.5</v>
      </c>
      <c r="Q157" t="s">
        <v>1</v>
      </c>
      <c r="R157">
        <v>2.1</v>
      </c>
      <c r="S157" t="s">
        <v>1</v>
      </c>
      <c r="T157">
        <v>5.5</v>
      </c>
      <c r="U157" t="s">
        <v>2</v>
      </c>
    </row>
    <row r="158" spans="1:21" x14ac:dyDescent="0.3">
      <c r="A158" t="s">
        <v>157</v>
      </c>
      <c r="B158">
        <v>14</v>
      </c>
      <c r="C158" t="s">
        <v>186</v>
      </c>
      <c r="D158">
        <v>22.8</v>
      </c>
      <c r="E158" t="s">
        <v>184</v>
      </c>
      <c r="F158">
        <v>0.5</v>
      </c>
      <c r="G158" t="s">
        <v>1</v>
      </c>
      <c r="H158">
        <v>0.5</v>
      </c>
      <c r="I158" t="s">
        <v>1</v>
      </c>
      <c r="J158">
        <v>0.5</v>
      </c>
      <c r="K158" t="s">
        <v>1</v>
      </c>
      <c r="L158">
        <v>0.53</v>
      </c>
      <c r="M158" t="s">
        <v>1</v>
      </c>
      <c r="N158">
        <v>0.5</v>
      </c>
      <c r="O158" t="s">
        <v>1</v>
      </c>
      <c r="P158">
        <v>3</v>
      </c>
      <c r="Q158" t="s">
        <v>1</v>
      </c>
      <c r="R158">
        <v>1.5</v>
      </c>
      <c r="S158" t="s">
        <v>1</v>
      </c>
      <c r="T158">
        <v>2.6</v>
      </c>
      <c r="U158" t="s">
        <v>1</v>
      </c>
    </row>
    <row r="159" spans="1:21" x14ac:dyDescent="0.3">
      <c r="A159" t="s">
        <v>158</v>
      </c>
      <c r="B159">
        <v>167</v>
      </c>
      <c r="C159" t="s">
        <v>184</v>
      </c>
      <c r="D159">
        <v>253</v>
      </c>
      <c r="E159" t="s">
        <v>184</v>
      </c>
      <c r="F159">
        <v>0.77</v>
      </c>
      <c r="G159" t="s">
        <v>186</v>
      </c>
      <c r="H159">
        <v>0.5</v>
      </c>
      <c r="I159" t="s">
        <v>1</v>
      </c>
      <c r="J159">
        <v>0.52</v>
      </c>
      <c r="K159" t="s">
        <v>1</v>
      </c>
      <c r="L159">
        <v>0.73</v>
      </c>
      <c r="M159" t="s">
        <v>1</v>
      </c>
      <c r="N159">
        <v>0.5</v>
      </c>
      <c r="O159" t="s">
        <v>1</v>
      </c>
      <c r="P159">
        <v>6.6</v>
      </c>
      <c r="Q159" t="s">
        <v>186</v>
      </c>
      <c r="R159">
        <v>11.6</v>
      </c>
      <c r="S159" t="s">
        <v>2</v>
      </c>
      <c r="T159">
        <v>10.1</v>
      </c>
      <c r="U159" t="s">
        <v>2</v>
      </c>
    </row>
    <row r="160" spans="1:21" x14ac:dyDescent="0.3">
      <c r="A160" t="s">
        <v>159</v>
      </c>
      <c r="B160">
        <v>6.4</v>
      </c>
      <c r="C160" t="s">
        <v>2</v>
      </c>
      <c r="D160">
        <v>8.69</v>
      </c>
      <c r="E160" t="s">
        <v>2</v>
      </c>
      <c r="F160">
        <v>0.5</v>
      </c>
      <c r="G160" t="s">
        <v>1</v>
      </c>
      <c r="H160">
        <v>0.5</v>
      </c>
      <c r="I160" t="s">
        <v>1</v>
      </c>
      <c r="J160">
        <v>0.55000000000000004</v>
      </c>
      <c r="K160" t="s">
        <v>1</v>
      </c>
      <c r="L160">
        <v>0.78</v>
      </c>
      <c r="M160" t="s">
        <v>1</v>
      </c>
      <c r="N160">
        <v>0.5</v>
      </c>
      <c r="O160" t="s">
        <v>1</v>
      </c>
      <c r="P160">
        <v>4.2</v>
      </c>
      <c r="Q160" t="s">
        <v>1</v>
      </c>
      <c r="R160">
        <v>1.1000000000000001</v>
      </c>
      <c r="S160" t="s">
        <v>186</v>
      </c>
      <c r="T160">
        <v>0.91</v>
      </c>
      <c r="U160" t="s">
        <v>186</v>
      </c>
    </row>
    <row r="161" spans="1:21" x14ac:dyDescent="0.3">
      <c r="A161" t="s">
        <v>160</v>
      </c>
      <c r="B161">
        <v>28.5</v>
      </c>
      <c r="C161" t="s">
        <v>2</v>
      </c>
      <c r="D161">
        <v>38.6</v>
      </c>
      <c r="E161" t="s">
        <v>184</v>
      </c>
      <c r="F161">
        <v>0.5</v>
      </c>
      <c r="G161" t="s">
        <v>1</v>
      </c>
      <c r="H161">
        <v>0.5</v>
      </c>
      <c r="I161" t="s">
        <v>1</v>
      </c>
      <c r="J161">
        <v>0.5</v>
      </c>
      <c r="K161" t="s">
        <v>1</v>
      </c>
      <c r="L161">
        <v>0.68</v>
      </c>
      <c r="M161" t="s">
        <v>1</v>
      </c>
      <c r="N161">
        <v>0.5</v>
      </c>
      <c r="O161" t="s">
        <v>1</v>
      </c>
      <c r="P161">
        <v>4.0999999999999996</v>
      </c>
      <c r="Q161" t="s">
        <v>1</v>
      </c>
      <c r="R161">
        <v>3.24</v>
      </c>
      <c r="S161" t="s">
        <v>2</v>
      </c>
      <c r="T161">
        <v>2.1</v>
      </c>
      <c r="U161" t="s">
        <v>186</v>
      </c>
    </row>
    <row r="162" spans="1:21" x14ac:dyDescent="0.3">
      <c r="A162" t="s">
        <v>161</v>
      </c>
      <c r="B162">
        <v>87.8</v>
      </c>
      <c r="C162" t="s">
        <v>184</v>
      </c>
      <c r="D162">
        <v>123</v>
      </c>
      <c r="E162" t="s">
        <v>184</v>
      </c>
      <c r="F162">
        <v>0.5</v>
      </c>
      <c r="G162" t="s">
        <v>1</v>
      </c>
      <c r="H162">
        <v>0.5</v>
      </c>
      <c r="I162" t="s">
        <v>1</v>
      </c>
      <c r="J162">
        <v>0.5</v>
      </c>
      <c r="K162" t="s">
        <v>1</v>
      </c>
      <c r="L162">
        <v>0.56999999999999995</v>
      </c>
      <c r="M162" t="s">
        <v>1</v>
      </c>
      <c r="N162">
        <v>0.54</v>
      </c>
      <c r="O162" t="s">
        <v>1</v>
      </c>
      <c r="P162">
        <v>3.6</v>
      </c>
      <c r="Q162" t="s">
        <v>1</v>
      </c>
      <c r="R162">
        <v>9.1199999999999992</v>
      </c>
      <c r="S162" t="s">
        <v>2</v>
      </c>
      <c r="T162">
        <v>5.9</v>
      </c>
      <c r="U162" t="s">
        <v>186</v>
      </c>
    </row>
    <row r="163" spans="1:21" x14ac:dyDescent="0.3">
      <c r="A163" t="s">
        <v>162</v>
      </c>
      <c r="B163">
        <v>0.25</v>
      </c>
      <c r="C163" t="s">
        <v>1</v>
      </c>
      <c r="D163">
        <v>7.8E-2</v>
      </c>
      <c r="E163" t="s">
        <v>1</v>
      </c>
      <c r="F163">
        <v>0.5</v>
      </c>
      <c r="G163" t="s">
        <v>1</v>
      </c>
      <c r="H163">
        <v>0.5</v>
      </c>
      <c r="I163" t="s">
        <v>1</v>
      </c>
      <c r="J163">
        <v>1.1000000000000001</v>
      </c>
      <c r="K163" t="s">
        <v>185</v>
      </c>
      <c r="L163">
        <v>2.1</v>
      </c>
      <c r="M163" t="s">
        <v>185</v>
      </c>
      <c r="N163">
        <v>1.7</v>
      </c>
      <c r="O163" t="s">
        <v>185</v>
      </c>
      <c r="P163">
        <v>9.3800000000000008</v>
      </c>
      <c r="Q163" t="s">
        <v>2</v>
      </c>
      <c r="R163">
        <v>0.5</v>
      </c>
      <c r="S163" t="s">
        <v>1</v>
      </c>
      <c r="T163">
        <v>0.5</v>
      </c>
      <c r="U163" t="s">
        <v>1</v>
      </c>
    </row>
    <row r="164" spans="1:21" x14ac:dyDescent="0.3">
      <c r="A164" t="s">
        <v>163</v>
      </c>
      <c r="B164">
        <v>3.31</v>
      </c>
      <c r="C164" t="s">
        <v>2</v>
      </c>
      <c r="D164">
        <v>4.1900000000000004</v>
      </c>
      <c r="E164" t="s">
        <v>2</v>
      </c>
      <c r="F164">
        <v>0.5</v>
      </c>
      <c r="G164" t="s">
        <v>1</v>
      </c>
      <c r="H164">
        <v>0.5</v>
      </c>
      <c r="I164" t="s">
        <v>1</v>
      </c>
      <c r="J164">
        <v>0.5</v>
      </c>
      <c r="K164" t="s">
        <v>1</v>
      </c>
      <c r="L164">
        <v>0.5</v>
      </c>
      <c r="M164" t="s">
        <v>1</v>
      </c>
      <c r="N164">
        <v>0.5</v>
      </c>
      <c r="O164" t="s">
        <v>1</v>
      </c>
      <c r="P164">
        <v>2.8</v>
      </c>
      <c r="Q164" t="s">
        <v>1</v>
      </c>
      <c r="R164">
        <v>1.5</v>
      </c>
      <c r="S164" t="s">
        <v>1</v>
      </c>
      <c r="T164">
        <v>2.9</v>
      </c>
      <c r="U164" t="s">
        <v>1</v>
      </c>
    </row>
    <row r="165" spans="1:21" x14ac:dyDescent="0.3">
      <c r="A165" t="s">
        <v>164</v>
      </c>
      <c r="B165">
        <v>71</v>
      </c>
      <c r="D165">
        <v>97.9</v>
      </c>
      <c r="E165" t="s">
        <v>184</v>
      </c>
      <c r="F165">
        <v>0.7</v>
      </c>
      <c r="G165" t="s">
        <v>186</v>
      </c>
      <c r="H165">
        <v>0.68</v>
      </c>
      <c r="I165" t="s">
        <v>1</v>
      </c>
      <c r="J165">
        <v>0.66</v>
      </c>
      <c r="K165" t="s">
        <v>1</v>
      </c>
      <c r="L165">
        <v>1.6</v>
      </c>
      <c r="M165" t="s">
        <v>1</v>
      </c>
      <c r="N165">
        <v>1.2</v>
      </c>
      <c r="O165" t="s">
        <v>1</v>
      </c>
      <c r="P165">
        <v>1.66</v>
      </c>
      <c r="Q165" s="5" t="s">
        <v>1</v>
      </c>
      <c r="R165">
        <v>7.5</v>
      </c>
      <c r="S165" s="5" t="s">
        <v>1</v>
      </c>
      <c r="T165">
        <v>12</v>
      </c>
      <c r="U165" s="5" t="s">
        <v>1</v>
      </c>
    </row>
    <row r="166" spans="1:21" x14ac:dyDescent="0.3">
      <c r="A166" t="s">
        <v>165</v>
      </c>
      <c r="B166">
        <v>3.5</v>
      </c>
      <c r="C166" t="s">
        <v>186</v>
      </c>
      <c r="D166">
        <v>7.2</v>
      </c>
      <c r="E166" t="s">
        <v>1</v>
      </c>
      <c r="F166">
        <v>0.57999999999999996</v>
      </c>
      <c r="G166" t="s">
        <v>1</v>
      </c>
      <c r="H166">
        <v>0.61</v>
      </c>
      <c r="I166" t="s">
        <v>1</v>
      </c>
      <c r="J166">
        <v>0.56999999999999995</v>
      </c>
      <c r="K166" t="s">
        <v>1</v>
      </c>
      <c r="L166">
        <v>1.4</v>
      </c>
      <c r="M166" t="s">
        <v>1</v>
      </c>
      <c r="N166">
        <v>1.1000000000000001</v>
      </c>
      <c r="O166" t="s">
        <v>1</v>
      </c>
      <c r="P166">
        <v>9.4</v>
      </c>
      <c r="Q166" t="s">
        <v>1</v>
      </c>
      <c r="R166">
        <v>5.2</v>
      </c>
      <c r="S166" t="s">
        <v>1</v>
      </c>
      <c r="T166">
        <v>7.9</v>
      </c>
      <c r="U166" t="s">
        <v>1</v>
      </c>
    </row>
    <row r="167" spans="1:21" x14ac:dyDescent="0.3">
      <c r="A167" t="s">
        <v>166</v>
      </c>
      <c r="B167">
        <v>22.6</v>
      </c>
      <c r="C167" t="s">
        <v>2</v>
      </c>
      <c r="D167">
        <v>30.8</v>
      </c>
      <c r="E167" t="s">
        <v>184</v>
      </c>
      <c r="F167">
        <v>0.65</v>
      </c>
      <c r="G167" t="s">
        <v>1</v>
      </c>
      <c r="H167">
        <v>0.68</v>
      </c>
      <c r="I167" t="s">
        <v>1</v>
      </c>
      <c r="J167">
        <v>0.63</v>
      </c>
      <c r="K167" t="s">
        <v>1</v>
      </c>
      <c r="L167">
        <v>1.6</v>
      </c>
      <c r="M167" t="s">
        <v>1</v>
      </c>
      <c r="N167">
        <v>1.2</v>
      </c>
      <c r="O167" t="s">
        <v>1</v>
      </c>
      <c r="P167">
        <v>13</v>
      </c>
      <c r="Q167" t="s">
        <v>1</v>
      </c>
      <c r="R167">
        <v>6.1</v>
      </c>
      <c r="S167" t="s">
        <v>1</v>
      </c>
      <c r="T167">
        <v>9</v>
      </c>
      <c r="U167" t="s">
        <v>1</v>
      </c>
    </row>
    <row r="168" spans="1:21" x14ac:dyDescent="0.3">
      <c r="A168" t="s">
        <v>167</v>
      </c>
      <c r="B168">
        <v>42.3</v>
      </c>
      <c r="D168">
        <v>61</v>
      </c>
      <c r="E168" t="s">
        <v>184</v>
      </c>
      <c r="F168">
        <v>1.34</v>
      </c>
      <c r="G168" t="s">
        <v>1</v>
      </c>
      <c r="H168">
        <v>1.61</v>
      </c>
      <c r="I168" t="s">
        <v>1</v>
      </c>
      <c r="J168">
        <v>1.1000000000000001</v>
      </c>
      <c r="K168" t="s">
        <v>185</v>
      </c>
      <c r="L168">
        <v>1.55</v>
      </c>
      <c r="M168" t="s">
        <v>1</v>
      </c>
      <c r="N168">
        <v>1.37</v>
      </c>
      <c r="O168" t="s">
        <v>1</v>
      </c>
      <c r="P168">
        <v>6.57</v>
      </c>
      <c r="Q168" t="s">
        <v>1</v>
      </c>
      <c r="R168">
        <v>8.75</v>
      </c>
      <c r="S168" t="s">
        <v>1</v>
      </c>
      <c r="T168">
        <v>19.399999999999999</v>
      </c>
      <c r="U168" t="s">
        <v>1</v>
      </c>
    </row>
    <row r="170" spans="1:21" x14ac:dyDescent="0.3">
      <c r="A170" t="s">
        <v>168</v>
      </c>
      <c r="B170">
        <f>SUM(SUMIF(C10:C12,{"","J"},B10:B12))</f>
        <v>6.82</v>
      </c>
      <c r="C170" t="s">
        <v>2</v>
      </c>
      <c r="D170">
        <f>SUM(SUMIF(E10:E12,{"","J"},D10:D12))</f>
        <v>9.0500000000000007</v>
      </c>
      <c r="E170" t="s">
        <v>2</v>
      </c>
      <c r="F170">
        <f>SUM(SUMIF(G10:G12,{"","J","NJ"},F10:F12))</f>
        <v>0</v>
      </c>
      <c r="G170" t="s">
        <v>1</v>
      </c>
      <c r="H170">
        <f>SUM(SUMIF(I10:I12,{"","J","NJ"},H10:H12))</f>
        <v>0</v>
      </c>
      <c r="I170" t="s">
        <v>1</v>
      </c>
      <c r="J170">
        <f>SUM(SUMIF(K10:K12,{"","J","NJ"},J10:J12))</f>
        <v>0</v>
      </c>
      <c r="K170" t="s">
        <v>1</v>
      </c>
      <c r="L170">
        <f>SUM(SUMIF(M10:M12,{"","J","NJ"},L10:L12))</f>
        <v>0</v>
      </c>
      <c r="M170" t="s">
        <v>1</v>
      </c>
      <c r="N170">
        <f>SUM(SUMIF(O10:O12,{"","J","NJ"},N10:N12))</f>
        <v>0</v>
      </c>
      <c r="O170" t="s">
        <v>1</v>
      </c>
      <c r="P170">
        <f>SUM(SUMIF(Q10:Q12,{"","J","NJ"},P10:P12))</f>
        <v>46.7</v>
      </c>
      <c r="Q170" t="s">
        <v>2</v>
      </c>
      <c r="R170">
        <f>SUM(SUMIF(S10:S12,{"","J","NJ"},R10:R12))</f>
        <v>0</v>
      </c>
      <c r="S170" t="s">
        <v>1</v>
      </c>
      <c r="T170">
        <f>SUM(SUMIF(U10:U12,{"","J","NJ"},T10:T12))</f>
        <v>34</v>
      </c>
      <c r="U170" t="s">
        <v>2</v>
      </c>
    </row>
    <row r="171" spans="1:21" x14ac:dyDescent="0.3">
      <c r="A171" t="s">
        <v>169</v>
      </c>
      <c r="B171">
        <f>SUM(SUMIF(C13:C23,{"","J"},B13:B23))</f>
        <v>155.67999999999998</v>
      </c>
      <c r="C171" t="s">
        <v>2</v>
      </c>
      <c r="D171">
        <f>SUM(SUMIF(E13:E23,{"","J"},D13:D23))</f>
        <v>236.67599999999999</v>
      </c>
      <c r="E171" t="s">
        <v>2</v>
      </c>
      <c r="F171">
        <f>SUM(SUMIF(G13:G23,{"","J","NJ"},F13:F23))</f>
        <v>268.15000000000003</v>
      </c>
      <c r="G171" t="s">
        <v>2</v>
      </c>
      <c r="H171">
        <f>SUM(SUMIF(I13:I23,{"","J","NJ"},H13:H23))</f>
        <v>92.72</v>
      </c>
      <c r="I171" t="s">
        <v>2</v>
      </c>
      <c r="J171">
        <f>SUM(SUMIF(K13:K23,{"","J","NJ"},J13:J23))</f>
        <v>81</v>
      </c>
      <c r="K171" t="s">
        <v>2</v>
      </c>
      <c r="L171">
        <f>SUM(SUMIF(M13:M23,{"","J","NJ"},L13:L23))</f>
        <v>66.599999999999994</v>
      </c>
      <c r="M171" t="s">
        <v>2</v>
      </c>
      <c r="N171">
        <f>SUM(SUMIF(O13:O23,{"","J","NJ"},N13:N23))</f>
        <v>96.05</v>
      </c>
      <c r="O171" t="s">
        <v>2</v>
      </c>
      <c r="P171">
        <f>SUM(SUMIF(Q13:Q23,{"","J","NJ"},P13:P23))</f>
        <v>17.09</v>
      </c>
      <c r="Q171" t="s">
        <v>2</v>
      </c>
      <c r="R171">
        <f>SUM(SUMIF(S13:S23,{"","J","NJ"},R13:R23))</f>
        <v>0</v>
      </c>
      <c r="S171" t="s">
        <v>1</v>
      </c>
      <c r="T171">
        <f>SUM(SUMIF(U13:U23,{"","J","NJ"},T13:T23))</f>
        <v>22.720000000000002</v>
      </c>
      <c r="U171" t="s">
        <v>2</v>
      </c>
    </row>
    <row r="172" spans="1:21" x14ac:dyDescent="0.3">
      <c r="A172" t="s">
        <v>170</v>
      </c>
      <c r="B172">
        <f>SUM(SUMIF(C24:C43,{"","J"},B24:B43))</f>
        <v>713.43999999999983</v>
      </c>
      <c r="C172" t="s">
        <v>2</v>
      </c>
      <c r="D172">
        <f>SUM(SUMIF(E24:E43,{"","J"},D24:D43))</f>
        <v>940.25100000000009</v>
      </c>
      <c r="E172" t="s">
        <v>2</v>
      </c>
      <c r="F172">
        <f>SUM(SUMIF(G24:G43,{"","J","NJ"},F24:F43))</f>
        <v>226.99</v>
      </c>
      <c r="G172" t="s">
        <v>2</v>
      </c>
      <c r="H172">
        <f>SUM(SUMIF(I24:I43,{"","J","NJ"},H24:H43))</f>
        <v>215.2</v>
      </c>
      <c r="I172" t="s">
        <v>2</v>
      </c>
      <c r="J172">
        <f>SUM(SUMIF(K24:K43,{"","J","NJ"},J24:J43))</f>
        <v>188.79999999999998</v>
      </c>
      <c r="K172" t="s">
        <v>2</v>
      </c>
      <c r="L172">
        <f>SUM(SUMIF(M24:M43,{"","J","NJ"},L24:L43))</f>
        <v>218.82</v>
      </c>
      <c r="M172" t="s">
        <v>2</v>
      </c>
      <c r="N172">
        <f>SUM(SUMIF(O24:O43,{"","J","NJ"},N24:N43))</f>
        <v>229.96999999999997</v>
      </c>
      <c r="O172" t="s">
        <v>2</v>
      </c>
      <c r="P172">
        <f>SUM(SUMIF(Q24:Q43,{"","J","NJ"},P24:P43))</f>
        <v>215.61999999999998</v>
      </c>
      <c r="Q172" t="s">
        <v>2</v>
      </c>
      <c r="R172">
        <f>SUM(SUMIF(S24:S43,{"","J","NJ"},R24:R43))</f>
        <v>0</v>
      </c>
      <c r="S172" t="s">
        <v>1</v>
      </c>
      <c r="T172">
        <f>SUM(SUMIF(U24:U43,{"","J","NJ"},T24:T43))</f>
        <v>248.01900000000001</v>
      </c>
      <c r="U172" t="s">
        <v>2</v>
      </c>
    </row>
    <row r="173" spans="1:21" x14ac:dyDescent="0.3">
      <c r="A173" t="s">
        <v>171</v>
      </c>
      <c r="B173">
        <f>SUM(SUMIF(C44:C73,{"","J"},B44:B73))</f>
        <v>1494.3</v>
      </c>
      <c r="C173" t="s">
        <v>2</v>
      </c>
      <c r="D173">
        <f>SUM(SUMIF(E44:E73,{"","J"},D44:D73))</f>
        <v>1890.3340000000001</v>
      </c>
      <c r="E173" t="s">
        <v>2</v>
      </c>
      <c r="F173">
        <f>SUM(SUMIF(G44:G73,{"","J","NJ"},F44:F73))</f>
        <v>120.44</v>
      </c>
      <c r="G173" t="s">
        <v>2</v>
      </c>
      <c r="H173">
        <f>SUM(SUMIF(I44:I73,{"","J","NJ"},H44:H73))</f>
        <v>174.06700000000001</v>
      </c>
      <c r="I173" t="s">
        <v>2</v>
      </c>
      <c r="J173">
        <f>SUM(SUMIF(K44:K73,{"","J","NJ"},J44:J73))</f>
        <v>119.30999999999999</v>
      </c>
      <c r="K173" t="s">
        <v>2</v>
      </c>
      <c r="L173">
        <f>SUM(SUMIF(M44:M73,{"","J","NJ"},L44:L73))</f>
        <v>120.73</v>
      </c>
      <c r="M173" t="s">
        <v>2</v>
      </c>
      <c r="N173">
        <f>SUM(SUMIF(O44:O73,{"","J","NJ"},N44:N73))</f>
        <v>120.93899999999999</v>
      </c>
      <c r="O173" t="s">
        <v>2</v>
      </c>
      <c r="P173">
        <f>SUM(SUMIF(Q44:Q73,{"","J","NJ"},P44:P73))</f>
        <v>429.06099999999998</v>
      </c>
      <c r="Q173" t="s">
        <v>2</v>
      </c>
      <c r="R173">
        <f>SUM(SUMIF(S44:S73,{"","J","NJ"},R44:R73))</f>
        <v>0</v>
      </c>
      <c r="S173" t="s">
        <v>1</v>
      </c>
      <c r="T173">
        <f>SUM(SUMIF(U44:U73,{"","J","NJ"},T44:T73))</f>
        <v>398.41899999999998</v>
      </c>
      <c r="U173" t="s">
        <v>2</v>
      </c>
    </row>
    <row r="174" spans="1:21" x14ac:dyDescent="0.3">
      <c r="A174" t="s">
        <v>172</v>
      </c>
      <c r="B174">
        <f>SUM(SUMIF(C74:C102,{"","J"},B74:B102))</f>
        <v>3040.85</v>
      </c>
      <c r="C174" t="s">
        <v>2</v>
      </c>
      <c r="D174">
        <f>SUM(SUMIF(E74:E102,{"","J"},D74:D102))</f>
        <v>3695.7930000000006</v>
      </c>
      <c r="E174" t="s">
        <v>2</v>
      </c>
      <c r="F174">
        <f>SUM(SUMIF(G74:G102,{"","J","NJ"},F74:F102))</f>
        <v>12.531999999999998</v>
      </c>
      <c r="G174" t="s">
        <v>2</v>
      </c>
      <c r="H174">
        <f>SUM(SUMIF(I74:I102,{"","J","NJ"},H74:H102))</f>
        <v>4.1530000000000005</v>
      </c>
      <c r="I174" t="s">
        <v>2</v>
      </c>
      <c r="J174">
        <f>SUM(SUMIF(K74:K102,{"","J","NJ"},J74:J102))</f>
        <v>4.3</v>
      </c>
      <c r="K174" t="s">
        <v>2</v>
      </c>
      <c r="L174">
        <f>SUM(SUMIF(M74:M102,{"","J","NJ"},L74:L102))</f>
        <v>22.86</v>
      </c>
      <c r="M174" t="s">
        <v>2</v>
      </c>
      <c r="N174">
        <f>SUM(SUMIF(O74:O102,{"","J","NJ"},N74:N102))</f>
        <v>26.169999999999998</v>
      </c>
      <c r="O174" t="s">
        <v>2</v>
      </c>
      <c r="P174">
        <f>SUM(SUMIF(Q74:Q102,{"","J","NJ"},P74:P102))</f>
        <v>353.68100000000004</v>
      </c>
      <c r="Q174" t="s">
        <v>2</v>
      </c>
      <c r="R174">
        <f>SUM(SUMIF(S74:S102,{"","J","NJ"},R74:R102))</f>
        <v>487.11699999999996</v>
      </c>
      <c r="S174" t="s">
        <v>2</v>
      </c>
      <c r="T174">
        <f>SUM(SUMIF(U74:U102,{"","J","NJ"},T74:T102))</f>
        <v>361.40100000000001</v>
      </c>
      <c r="U174" t="s">
        <v>2</v>
      </c>
    </row>
    <row r="175" spans="1:21" x14ac:dyDescent="0.3">
      <c r="A175" t="s">
        <v>173</v>
      </c>
      <c r="B175">
        <f>SUM(SUMIF(C103:C133,{"","J"},B103:B133))</f>
        <v>2894.5980000000004</v>
      </c>
      <c r="C175" t="s">
        <v>2</v>
      </c>
      <c r="D175">
        <f>SUM(SUMIF(E103:E133,{"","J"},D103:D133))</f>
        <v>2908.9249999999997</v>
      </c>
      <c r="E175" t="s">
        <v>2</v>
      </c>
      <c r="F175">
        <f>SUM(SUMIF(G103:G133,{"","J","NJ"},F103:F133))</f>
        <v>6.41</v>
      </c>
      <c r="G175" t="s">
        <v>2</v>
      </c>
      <c r="H175">
        <f>SUM(SUMIF(I103:I133,{"","J","NJ"},H103:H133))</f>
        <v>5.97</v>
      </c>
      <c r="I175" t="s">
        <v>2</v>
      </c>
      <c r="J175">
        <f>SUM(SUMIF(K103:K133,{"","J","NJ"},J103:J133))</f>
        <v>8.51</v>
      </c>
      <c r="K175" t="s">
        <v>2</v>
      </c>
      <c r="L175">
        <f>SUM(SUMIF(M103:M133,{"","J","NJ"},L103:L133))</f>
        <v>6.5</v>
      </c>
      <c r="M175" t="s">
        <v>2</v>
      </c>
      <c r="N175">
        <f>SUM(SUMIF(O103:O133,{"","J","NJ"},N103:N133))</f>
        <v>8.66</v>
      </c>
      <c r="O175" t="s">
        <v>2</v>
      </c>
      <c r="P175">
        <f>SUM(SUMIF(Q103:Q133,{"","J","NJ"},P103:P133))</f>
        <v>193.73</v>
      </c>
      <c r="Q175" t="s">
        <v>2</v>
      </c>
      <c r="R175">
        <f>SUM(SUMIF(S103:S133,{"","J","NJ"},R103:R133))</f>
        <v>277.26100000000002</v>
      </c>
      <c r="S175" t="s">
        <v>2</v>
      </c>
      <c r="T175">
        <f>SUM(SUMIF(U103:U133,{"","J","NJ"},T103:T133))</f>
        <v>206.13200000000001</v>
      </c>
      <c r="U175" t="s">
        <v>2</v>
      </c>
    </row>
    <row r="176" spans="1:21" x14ac:dyDescent="0.3">
      <c r="A176" t="s">
        <v>174</v>
      </c>
      <c r="B176">
        <f>SUM(SUMIF(C134:C154,{"","J"},B134:B154))</f>
        <v>1425.3400000000001</v>
      </c>
      <c r="C176" t="s">
        <v>2</v>
      </c>
      <c r="D176">
        <f>SUM(SUMIF(E134:E154,{"","J"},D134:D154))</f>
        <v>2051.85</v>
      </c>
      <c r="E176" t="s">
        <v>2</v>
      </c>
      <c r="F176">
        <f>SUM(SUMIF(G134:G154,{"","J","NJ"},F134:F154))</f>
        <v>2.9000000000000004</v>
      </c>
      <c r="G176" t="s">
        <v>2</v>
      </c>
      <c r="H176">
        <f>SUM(SUMIF(I134:I154,{"","J","NJ"},H134:H154))</f>
        <v>1.29</v>
      </c>
      <c r="I176" t="s">
        <v>2</v>
      </c>
      <c r="J176">
        <f>SUM(SUMIF(K134:K154,{"","J","NJ"},J134:J154))</f>
        <v>2.99</v>
      </c>
      <c r="K176" t="s">
        <v>2</v>
      </c>
      <c r="L176">
        <f>SUM(SUMIF(M134:M154,{"","J","NJ"},L134:L154))</f>
        <v>1.87</v>
      </c>
      <c r="M176" t="s">
        <v>2</v>
      </c>
      <c r="N176">
        <f>SUM(SUMIF(O134:O154,{"","J","NJ"},N134:N154))</f>
        <v>5.3259999999999996</v>
      </c>
      <c r="O176" t="s">
        <v>2</v>
      </c>
      <c r="P176">
        <f>SUM(SUMIF(Q134:Q154,{"","J","NJ"},P134:P154))</f>
        <v>70.62</v>
      </c>
      <c r="Q176" t="s">
        <v>2</v>
      </c>
      <c r="R176">
        <f>SUM(SUMIF(S134:S154,{"","J","NJ"},R134:R154))</f>
        <v>111.783</v>
      </c>
      <c r="S176" t="s">
        <v>2</v>
      </c>
      <c r="T176">
        <f>SUM(SUMIF(U134:U154,{"","J","NJ"},T134:T154))</f>
        <v>76.5</v>
      </c>
      <c r="U176" t="s">
        <v>2</v>
      </c>
    </row>
    <row r="177" spans="1:21" x14ac:dyDescent="0.3">
      <c r="A177" t="s">
        <v>175</v>
      </c>
      <c r="B177">
        <f>SUM(SUMIF(C155:C164,{"","J"},B155:B164))</f>
        <v>492.71</v>
      </c>
      <c r="C177" t="s">
        <v>2</v>
      </c>
      <c r="D177">
        <f>SUM(SUMIF(E155:E164,{"","J"},D155:D164))</f>
        <v>734.98</v>
      </c>
      <c r="E177" t="s">
        <v>2</v>
      </c>
      <c r="F177">
        <f>SUM(SUMIF(G155:G164,{"","J","NJ"},F155:F164))</f>
        <v>0.77</v>
      </c>
      <c r="G177" t="s">
        <v>2</v>
      </c>
      <c r="H177">
        <f>SUM(SUMIF(I155:I164,{"","J","NJ"},H155:H164))</f>
        <v>0</v>
      </c>
      <c r="I177" t="s">
        <v>1</v>
      </c>
      <c r="J177">
        <f>SUM(SUMIF(K155:K164,{"","J","NJ"},J155:J164))</f>
        <v>0</v>
      </c>
      <c r="K177" t="s">
        <v>1</v>
      </c>
      <c r="L177">
        <f>SUM(SUMIF(M155:M164,{"","J","NJ"},L155:L164))</f>
        <v>0</v>
      </c>
      <c r="M177" t="s">
        <v>1</v>
      </c>
      <c r="N177">
        <f>SUM(SUMIF(O155:O164,{"","J","NJ"},N155:N164))</f>
        <v>0</v>
      </c>
      <c r="O177" t="s">
        <v>1</v>
      </c>
      <c r="P177">
        <f>SUM(SUMIF(Q155:Q164,{"","J","NJ"},P155:P164))</f>
        <v>18.29</v>
      </c>
      <c r="Q177" t="s">
        <v>2</v>
      </c>
      <c r="R177">
        <f>SUM(SUMIF(S155:S164,{"","J","NJ"},R155:R164))</f>
        <v>32.36</v>
      </c>
      <c r="S177" t="s">
        <v>2</v>
      </c>
      <c r="T177">
        <f>SUM(SUMIF(U155:U164,{"","J","NJ"},T155:T164))</f>
        <v>29.71</v>
      </c>
      <c r="U177" t="s">
        <v>2</v>
      </c>
    </row>
    <row r="178" spans="1:21" x14ac:dyDescent="0.3">
      <c r="A178" t="s">
        <v>176</v>
      </c>
      <c r="B178">
        <f>SUM(SUMIF(C165:C167,{"","J"},B165:B167))</f>
        <v>93.6</v>
      </c>
      <c r="C178" t="s">
        <v>2</v>
      </c>
      <c r="D178">
        <f>SUM(SUMIF(E165:E167,{"","J"},D165:D167))</f>
        <v>128.70000000000002</v>
      </c>
      <c r="E178" t="s">
        <v>2</v>
      </c>
      <c r="F178">
        <f>SUM(SUMIF(G165:G167,{"","J","NJ"},F165:F167))</f>
        <v>0.7</v>
      </c>
      <c r="G178" t="s">
        <v>2</v>
      </c>
      <c r="H178">
        <f>SUM(SUMIF(I165:I167,{"","J","NJ"},H165:H167))</f>
        <v>0</v>
      </c>
      <c r="I178" t="s">
        <v>1</v>
      </c>
      <c r="J178">
        <f>SUM(SUMIF(K165:K167,{"","J","NJ"},J165:J167))</f>
        <v>0</v>
      </c>
      <c r="K178" t="s">
        <v>1</v>
      </c>
      <c r="L178">
        <f>SUM(SUMIF(M165:M167,{"","J","NJ"},L165:L167))</f>
        <v>0</v>
      </c>
      <c r="M178" t="s">
        <v>1</v>
      </c>
      <c r="N178">
        <f>SUM(SUMIF(O165:O167,{"","J","NJ"},N165:N167))</f>
        <v>0</v>
      </c>
      <c r="O178" t="s">
        <v>1</v>
      </c>
      <c r="P178">
        <f>SUM(SUMIF(Q165:Q167,{"","J","NJ"},P165:P167))</f>
        <v>0</v>
      </c>
      <c r="Q178" t="s">
        <v>1</v>
      </c>
      <c r="R178">
        <f>SUM(SUMIF(S165:S167,{"","J","NJ"},R165:R167))</f>
        <v>0</v>
      </c>
      <c r="S178" t="s">
        <v>1</v>
      </c>
      <c r="T178">
        <f>SUM(SUMIF(U165:U167,{"","J","NJ"},T165:T167))</f>
        <v>0</v>
      </c>
      <c r="U178" t="s">
        <v>1</v>
      </c>
    </row>
    <row r="179" spans="1:21" x14ac:dyDescent="0.3">
      <c r="A179" t="s">
        <v>177</v>
      </c>
      <c r="B179">
        <f>SUM(SUMIF(C168,{"","J"},B168))</f>
        <v>42.3</v>
      </c>
      <c r="C179" t="s">
        <v>2</v>
      </c>
      <c r="D179">
        <f>SUM(SUMIF(E168,{"","J"},D168))</f>
        <v>61</v>
      </c>
      <c r="E179" t="s">
        <v>2</v>
      </c>
      <c r="F179">
        <f>SUM(SUMIF(G168,{"","J","NJ"},F168))</f>
        <v>0</v>
      </c>
      <c r="G179" t="s">
        <v>1</v>
      </c>
      <c r="H179">
        <f>SUM(SUMIF(I168,{"","J","NJ"},H168))</f>
        <v>0</v>
      </c>
      <c r="I179" t="s">
        <v>1</v>
      </c>
      <c r="J179">
        <f>SUM(SUMIF(K168,{"","J","NJ"},J168))</f>
        <v>0</v>
      </c>
      <c r="K179" t="s">
        <v>1</v>
      </c>
      <c r="L179">
        <f>SUM(SUMIF(M168,{"","J","NJ"},L168))</f>
        <v>0</v>
      </c>
      <c r="M179" t="s">
        <v>1</v>
      </c>
      <c r="N179">
        <f>SUM(SUMIF(O168,{"","J","NJ"},N168))</f>
        <v>0</v>
      </c>
      <c r="O179" t="s">
        <v>1</v>
      </c>
      <c r="P179">
        <f>SUM(SUMIF(Q168,{"","J","NJ"},P168))</f>
        <v>0</v>
      </c>
      <c r="Q179" t="s">
        <v>1</v>
      </c>
      <c r="R179">
        <f>SUM(SUMIF(S168,{"","J","NJ"},R168))</f>
        <v>0</v>
      </c>
      <c r="S179" t="s">
        <v>1</v>
      </c>
      <c r="T179">
        <f>SUM(SUMIF(U168,{"","J","NJ"},T168))</f>
        <v>0</v>
      </c>
      <c r="U179" t="s">
        <v>1</v>
      </c>
    </row>
    <row r="180" spans="1:21" x14ac:dyDescent="0.3">
      <c r="A180" t="s">
        <v>178</v>
      </c>
      <c r="B180">
        <f>SUM(B170:B179)</f>
        <v>10359.637999999999</v>
      </c>
      <c r="C180" t="s">
        <v>2</v>
      </c>
      <c r="D180">
        <f>SUM(D170:D179)</f>
        <v>12657.559000000001</v>
      </c>
      <c r="E180" t="s">
        <v>2</v>
      </c>
      <c r="F180">
        <f>SUM(F170:F179)</f>
        <v>638.89200000000005</v>
      </c>
      <c r="G180" t="s">
        <v>2</v>
      </c>
      <c r="H180">
        <f>SUM(H170:H179)</f>
        <v>493.40000000000003</v>
      </c>
      <c r="I180" t="s">
        <v>2</v>
      </c>
      <c r="J180">
        <f>SUM(J170:J179)</f>
        <v>404.90999999999997</v>
      </c>
      <c r="K180" t="s">
        <v>2</v>
      </c>
      <c r="L180">
        <f>SUM(L170:L179)</f>
        <v>437.38</v>
      </c>
      <c r="M180" t="s">
        <v>2</v>
      </c>
      <c r="N180">
        <f>SUM(N170:N179)</f>
        <v>487.11500000000001</v>
      </c>
      <c r="O180" t="s">
        <v>2</v>
      </c>
      <c r="P180">
        <f>SUM(P170:P179)</f>
        <v>1344.7919999999999</v>
      </c>
      <c r="Q180" t="s">
        <v>2</v>
      </c>
      <c r="R180">
        <f>SUM(R170:R179)</f>
        <v>908.52099999999996</v>
      </c>
      <c r="S180" t="s">
        <v>1</v>
      </c>
      <c r="T180">
        <f>SUM(T170:T179)</f>
        <v>1376.9010000000001</v>
      </c>
      <c r="U180" t="s">
        <v>2</v>
      </c>
    </row>
  </sheetData>
  <sortState ref="A9:I167">
    <sortCondition ref="A9:A167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3"/>
  <sheetViews>
    <sheetView workbookViewId="0">
      <selection activeCell="D3" sqref="D3:K3"/>
    </sheetView>
  </sheetViews>
  <sheetFormatPr defaultRowHeight="14.4" x14ac:dyDescent="0.3"/>
  <sheetData>
    <row r="1" spans="1:11" x14ac:dyDescent="0.3">
      <c r="A1" s="13" t="s">
        <v>532</v>
      </c>
    </row>
    <row r="3" spans="1:11" x14ac:dyDescent="0.3">
      <c r="A3" t="s">
        <v>405</v>
      </c>
      <c r="B3" t="s">
        <v>518</v>
      </c>
      <c r="C3" t="s">
        <v>520</v>
      </c>
      <c r="D3" s="22" t="s">
        <v>537</v>
      </c>
      <c r="E3" s="22" t="s">
        <v>538</v>
      </c>
      <c r="F3" s="22" t="s">
        <v>521</v>
      </c>
      <c r="G3" s="22" t="s">
        <v>522</v>
      </c>
      <c r="H3" s="22" t="s">
        <v>539</v>
      </c>
      <c r="I3" s="22" t="s">
        <v>540</v>
      </c>
      <c r="J3" s="22" t="s">
        <v>541</v>
      </c>
      <c r="K3" s="24" t="s">
        <v>542</v>
      </c>
    </row>
    <row r="4" spans="1:11" x14ac:dyDescent="0.3">
      <c r="A4" t="s">
        <v>403</v>
      </c>
      <c r="B4" t="s">
        <v>504</v>
      </c>
      <c r="C4">
        <v>22</v>
      </c>
      <c r="D4">
        <v>10</v>
      </c>
      <c r="E4">
        <v>50</v>
      </c>
      <c r="F4" s="9">
        <v>31.5</v>
      </c>
      <c r="G4" s="9">
        <v>33.5</v>
      </c>
      <c r="H4" s="9">
        <v>10.303721010715799</v>
      </c>
      <c r="I4" s="9">
        <v>4.3055718558543896</v>
      </c>
      <c r="J4" s="9">
        <v>27.194428144145601</v>
      </c>
      <c r="K4" s="9">
        <v>35.805571855854403</v>
      </c>
    </row>
    <row r="5" spans="1:11" x14ac:dyDescent="0.3">
      <c r="A5" t="s">
        <v>403</v>
      </c>
      <c r="B5" t="s">
        <v>505</v>
      </c>
      <c r="C5">
        <v>22</v>
      </c>
      <c r="D5">
        <v>9</v>
      </c>
      <c r="E5">
        <v>53</v>
      </c>
      <c r="F5" s="9">
        <v>30.045454545454501</v>
      </c>
      <c r="G5" s="9">
        <v>29.5</v>
      </c>
      <c r="H5" s="9">
        <v>12.556452610689901</v>
      </c>
      <c r="I5" s="9">
        <v>5.2469111803135</v>
      </c>
      <c r="J5" s="9">
        <v>24.798543365141001</v>
      </c>
      <c r="K5" s="9">
        <v>35.2923657257681</v>
      </c>
    </row>
    <row r="6" spans="1:11" x14ac:dyDescent="0.3">
      <c r="A6" t="s">
        <v>403</v>
      </c>
      <c r="B6" t="s">
        <v>524</v>
      </c>
      <c r="C6">
        <v>22</v>
      </c>
      <c r="D6">
        <v>43</v>
      </c>
      <c r="E6">
        <v>119</v>
      </c>
      <c r="F6" s="9">
        <v>75.590909090909093</v>
      </c>
      <c r="G6" s="9">
        <v>73</v>
      </c>
      <c r="H6" s="9">
        <v>25.9370283037482</v>
      </c>
      <c r="I6" s="9">
        <v>10.838195150371099</v>
      </c>
      <c r="J6" s="9">
        <v>64.752713940538001</v>
      </c>
      <c r="K6" s="9">
        <v>86.4291042412802</v>
      </c>
    </row>
    <row r="7" spans="1:11" x14ac:dyDescent="0.3">
      <c r="A7" t="s">
        <v>403</v>
      </c>
      <c r="B7" t="s">
        <v>525</v>
      </c>
      <c r="C7">
        <v>22</v>
      </c>
      <c r="D7">
        <v>13</v>
      </c>
      <c r="E7">
        <v>42</v>
      </c>
      <c r="F7" s="9">
        <v>28.227272727272702</v>
      </c>
      <c r="G7" s="9">
        <v>29.5</v>
      </c>
      <c r="H7" s="9">
        <v>8.3148279378688095</v>
      </c>
      <c r="I7" s="9">
        <v>3.4744816089573698</v>
      </c>
      <c r="J7" s="9">
        <v>24.7527911183154</v>
      </c>
      <c r="K7" s="9">
        <v>31.701754336230099</v>
      </c>
    </row>
    <row r="8" spans="1:11" x14ac:dyDescent="0.3">
      <c r="A8" t="s">
        <v>403</v>
      </c>
      <c r="B8" t="s">
        <v>507</v>
      </c>
      <c r="C8">
        <v>22</v>
      </c>
      <c r="D8">
        <v>9</v>
      </c>
      <c r="E8">
        <v>54</v>
      </c>
      <c r="F8" s="9">
        <v>29.090909090909101</v>
      </c>
      <c r="G8" s="9">
        <v>28</v>
      </c>
      <c r="H8" s="9">
        <v>12.9905060237562</v>
      </c>
      <c r="I8" s="9">
        <v>5.4282872246854499</v>
      </c>
      <c r="J8" s="9">
        <v>23.662621866223599</v>
      </c>
      <c r="K8" s="9">
        <v>34.519196315594499</v>
      </c>
    </row>
    <row r="9" spans="1:11" x14ac:dyDescent="0.3">
      <c r="A9" t="s">
        <v>403</v>
      </c>
      <c r="B9" t="s">
        <v>506</v>
      </c>
      <c r="C9">
        <v>22</v>
      </c>
      <c r="D9">
        <v>10</v>
      </c>
      <c r="E9">
        <v>56</v>
      </c>
      <c r="F9" s="9">
        <v>31.454545454545499</v>
      </c>
      <c r="G9" s="9">
        <v>31.5</v>
      </c>
      <c r="H9" s="9">
        <v>13.889795064233599</v>
      </c>
      <c r="I9" s="9">
        <v>5.8040692920503103</v>
      </c>
      <c r="J9" s="9">
        <v>25.650476162495099</v>
      </c>
      <c r="K9" s="9">
        <v>37.258614746595804</v>
      </c>
    </row>
    <row r="10" spans="1:11" x14ac:dyDescent="0.3">
      <c r="A10" t="s">
        <v>403</v>
      </c>
      <c r="B10" t="s">
        <v>508</v>
      </c>
      <c r="C10">
        <v>22</v>
      </c>
      <c r="D10">
        <v>9</v>
      </c>
      <c r="E10">
        <v>53</v>
      </c>
      <c r="F10" s="9">
        <v>27.772727272727298</v>
      </c>
      <c r="G10" s="9">
        <v>25.5</v>
      </c>
      <c r="H10" s="9">
        <v>13.2123024134681</v>
      </c>
      <c r="I10" s="9">
        <v>5.5209683339934799</v>
      </c>
      <c r="J10" s="9">
        <v>22.251758938733801</v>
      </c>
      <c r="K10" s="9">
        <v>33.293695606720803</v>
      </c>
    </row>
    <row r="11" spans="1:11" x14ac:dyDescent="0.3">
      <c r="A11" t="s">
        <v>403</v>
      </c>
      <c r="B11" t="s">
        <v>509</v>
      </c>
      <c r="C11">
        <v>22</v>
      </c>
      <c r="D11">
        <v>8</v>
      </c>
      <c r="E11">
        <v>54</v>
      </c>
      <c r="F11" s="9">
        <v>27.727272727272702</v>
      </c>
      <c r="G11" s="9">
        <v>25.5</v>
      </c>
      <c r="H11" s="9">
        <v>14.1225311982621</v>
      </c>
      <c r="I11" s="9">
        <v>5.9013217455543998</v>
      </c>
      <c r="J11" s="9">
        <v>21.8259509817183</v>
      </c>
      <c r="K11" s="9">
        <v>33.628594472827103</v>
      </c>
    </row>
    <row r="12" spans="1:11" x14ac:dyDescent="0.3">
      <c r="A12" t="s">
        <v>403</v>
      </c>
      <c r="B12" t="s">
        <v>510</v>
      </c>
      <c r="C12">
        <v>22</v>
      </c>
      <c r="D12">
        <v>1</v>
      </c>
      <c r="E12">
        <v>54</v>
      </c>
      <c r="F12" s="9">
        <v>27.409090909090899</v>
      </c>
      <c r="G12" s="9">
        <v>28.5</v>
      </c>
      <c r="H12" s="9">
        <v>15.3333098061178</v>
      </c>
      <c r="I12" s="9">
        <v>6.4072646269884501</v>
      </c>
      <c r="J12" s="9">
        <v>21.001826282102499</v>
      </c>
      <c r="K12" s="9">
        <v>33.816355536079399</v>
      </c>
    </row>
    <row r="13" spans="1:11" x14ac:dyDescent="0.3">
      <c r="A13" t="s">
        <v>403</v>
      </c>
      <c r="B13" t="s">
        <v>511</v>
      </c>
      <c r="C13">
        <v>22</v>
      </c>
      <c r="D13">
        <v>0</v>
      </c>
      <c r="E13">
        <v>48</v>
      </c>
      <c r="F13" s="9">
        <v>23.227272727272702</v>
      </c>
      <c r="G13" s="9">
        <v>24</v>
      </c>
      <c r="H13" s="9">
        <v>13.9520669852238</v>
      </c>
      <c r="I13" s="9">
        <v>5.8300905934953802</v>
      </c>
      <c r="J13" s="9">
        <v>17.397182133777299</v>
      </c>
      <c r="K13" s="9">
        <v>29.057363320768101</v>
      </c>
    </row>
    <row r="14" spans="1:11" x14ac:dyDescent="0.3">
      <c r="A14" t="s">
        <v>403</v>
      </c>
      <c r="B14" t="s">
        <v>526</v>
      </c>
      <c r="C14">
        <v>22</v>
      </c>
      <c r="D14">
        <v>20</v>
      </c>
      <c r="E14">
        <v>47</v>
      </c>
      <c r="F14" s="9">
        <v>35.363636363636402</v>
      </c>
      <c r="G14" s="9">
        <v>36</v>
      </c>
      <c r="H14" s="9">
        <v>8.5219350281128392</v>
      </c>
      <c r="I14" s="9">
        <v>3.5610245634856601</v>
      </c>
      <c r="J14" s="9">
        <v>31.8026118001507</v>
      </c>
      <c r="K14" s="9">
        <v>38.924660927121998</v>
      </c>
    </row>
    <row r="15" spans="1:11" x14ac:dyDescent="0.3">
      <c r="A15" t="s">
        <v>403</v>
      </c>
      <c r="B15" t="s">
        <v>527</v>
      </c>
      <c r="C15">
        <v>22</v>
      </c>
      <c r="D15">
        <v>12</v>
      </c>
      <c r="E15">
        <v>55</v>
      </c>
      <c r="F15" s="9">
        <v>35.090909090909101</v>
      </c>
      <c r="G15" s="9">
        <v>33.5</v>
      </c>
      <c r="H15" s="9">
        <v>10.061284074582</v>
      </c>
      <c r="I15" s="9">
        <v>4.2042657696403101</v>
      </c>
      <c r="J15" s="9">
        <v>30.886643321268799</v>
      </c>
      <c r="K15" s="9">
        <v>39.295174860549402</v>
      </c>
    </row>
    <row r="16" spans="1:11" x14ac:dyDescent="0.3">
      <c r="A16" t="s">
        <v>403</v>
      </c>
      <c r="B16" t="s">
        <v>528</v>
      </c>
      <c r="C16">
        <v>22</v>
      </c>
      <c r="D16">
        <v>15</v>
      </c>
      <c r="E16">
        <v>66</v>
      </c>
      <c r="F16" s="9">
        <v>41.181818181818201</v>
      </c>
      <c r="G16" s="9">
        <v>43.5</v>
      </c>
      <c r="H16" s="9">
        <v>11.9189179903465</v>
      </c>
      <c r="I16" s="9">
        <v>4.98050731362994</v>
      </c>
      <c r="J16" s="9">
        <v>36.201310868188202</v>
      </c>
      <c r="K16" s="9">
        <v>46.162325495448101</v>
      </c>
    </row>
    <row r="17" spans="1:11" x14ac:dyDescent="0.3">
      <c r="A17" t="s">
        <v>403</v>
      </c>
      <c r="B17" t="s">
        <v>529</v>
      </c>
      <c r="C17">
        <v>22</v>
      </c>
      <c r="D17">
        <v>10</v>
      </c>
      <c r="E17">
        <v>52</v>
      </c>
      <c r="F17" s="9">
        <v>31</v>
      </c>
      <c r="G17" s="9">
        <v>31.5</v>
      </c>
      <c r="H17" s="9">
        <v>11.1824692732696</v>
      </c>
      <c r="I17" s="9">
        <v>4.6727706361491697</v>
      </c>
      <c r="J17" s="9">
        <v>26.327229363850801</v>
      </c>
      <c r="K17" s="9">
        <v>35.672770636149203</v>
      </c>
    </row>
    <row r="18" spans="1:11" x14ac:dyDescent="0.3">
      <c r="A18" t="s">
        <v>403</v>
      </c>
      <c r="B18" t="s">
        <v>530</v>
      </c>
      <c r="C18">
        <v>22</v>
      </c>
      <c r="D18">
        <v>1</v>
      </c>
      <c r="E18">
        <v>51</v>
      </c>
      <c r="F18" s="9">
        <v>31.5</v>
      </c>
      <c r="G18" s="9">
        <v>31.5</v>
      </c>
      <c r="H18" s="9">
        <v>12.7456808744131</v>
      </c>
      <c r="I18" s="9">
        <v>5.3259831860259501</v>
      </c>
      <c r="J18" s="9">
        <v>26.174016813973999</v>
      </c>
      <c r="K18" s="9">
        <v>36.825983186026001</v>
      </c>
    </row>
    <row r="19" spans="1:11" x14ac:dyDescent="0.3">
      <c r="A19" t="s">
        <v>503</v>
      </c>
      <c r="B19" t="s">
        <v>504</v>
      </c>
      <c r="C19">
        <v>10</v>
      </c>
      <c r="D19">
        <v>30</v>
      </c>
      <c r="E19">
        <v>94</v>
      </c>
      <c r="F19" s="9">
        <v>69.599999999999994</v>
      </c>
      <c r="G19" s="9">
        <v>75.5</v>
      </c>
      <c r="H19" s="9">
        <v>18.9044380444852</v>
      </c>
      <c r="I19" s="9">
        <v>11.716876788481301</v>
      </c>
      <c r="J19" s="9">
        <v>57.883123211518701</v>
      </c>
      <c r="K19" s="9">
        <v>81.316876788481295</v>
      </c>
    </row>
    <row r="20" spans="1:11" x14ac:dyDescent="0.3">
      <c r="A20" t="s">
        <v>503</v>
      </c>
      <c r="B20" t="s">
        <v>505</v>
      </c>
      <c r="C20">
        <v>10</v>
      </c>
      <c r="D20">
        <v>32</v>
      </c>
      <c r="E20">
        <v>82</v>
      </c>
      <c r="F20" s="9">
        <v>68.400000000000006</v>
      </c>
      <c r="G20" s="9">
        <v>73</v>
      </c>
      <c r="H20" s="9">
        <v>15.218409903797401</v>
      </c>
      <c r="I20" s="9">
        <v>9.4322948579481896</v>
      </c>
      <c r="J20" s="9">
        <v>58.967705142051798</v>
      </c>
      <c r="K20" s="9">
        <v>77.832294857948199</v>
      </c>
    </row>
    <row r="21" spans="1:11" x14ac:dyDescent="0.3">
      <c r="A21" t="s">
        <v>503</v>
      </c>
      <c r="B21" t="s">
        <v>524</v>
      </c>
      <c r="C21">
        <v>10</v>
      </c>
      <c r="D21">
        <v>37</v>
      </c>
      <c r="E21">
        <v>99</v>
      </c>
      <c r="F21" s="9">
        <v>79.3</v>
      </c>
      <c r="G21" s="9">
        <v>84.5</v>
      </c>
      <c r="H21" s="9">
        <v>19.860905204837898</v>
      </c>
      <c r="I21" s="9">
        <v>12.309690383030301</v>
      </c>
      <c r="J21" s="9">
        <v>66.990309616969697</v>
      </c>
      <c r="K21" s="9">
        <v>91.609690383030298</v>
      </c>
    </row>
    <row r="22" spans="1:11" x14ac:dyDescent="0.3">
      <c r="A22" t="s">
        <v>503</v>
      </c>
      <c r="B22" t="s">
        <v>525</v>
      </c>
      <c r="C22">
        <v>10</v>
      </c>
      <c r="D22">
        <v>32</v>
      </c>
      <c r="E22">
        <v>89</v>
      </c>
      <c r="F22" s="9">
        <v>65.7</v>
      </c>
      <c r="G22" s="9">
        <v>67.5</v>
      </c>
      <c r="H22" s="9">
        <v>17.042756688856301</v>
      </c>
      <c r="I22" s="9">
        <v>10.563015932528501</v>
      </c>
      <c r="J22" s="9">
        <v>55.136984067471502</v>
      </c>
      <c r="K22" s="9">
        <v>76.263015932528504</v>
      </c>
    </row>
    <row r="23" spans="1:11" x14ac:dyDescent="0.3">
      <c r="A23" t="s">
        <v>503</v>
      </c>
      <c r="B23" t="s">
        <v>507</v>
      </c>
      <c r="C23">
        <v>10</v>
      </c>
      <c r="D23">
        <v>34</v>
      </c>
      <c r="E23">
        <v>79</v>
      </c>
      <c r="F23" s="9">
        <v>67.2</v>
      </c>
      <c r="G23" s="9">
        <v>71.5</v>
      </c>
      <c r="H23" s="9">
        <v>13.3233295805182</v>
      </c>
      <c r="I23" s="9">
        <v>8.2577334877615893</v>
      </c>
      <c r="J23" s="9">
        <v>58.942266512238398</v>
      </c>
      <c r="K23" s="9">
        <v>75.457733487761601</v>
      </c>
    </row>
    <row r="24" spans="1:11" x14ac:dyDescent="0.3">
      <c r="A24" t="s">
        <v>503</v>
      </c>
      <c r="B24" t="s">
        <v>506</v>
      </c>
      <c r="C24">
        <v>10</v>
      </c>
      <c r="D24">
        <v>35</v>
      </c>
      <c r="E24">
        <v>117</v>
      </c>
      <c r="F24" s="9">
        <v>83.3</v>
      </c>
      <c r="G24" s="9">
        <v>87</v>
      </c>
      <c r="H24" s="9">
        <v>23.5657472710806</v>
      </c>
      <c r="I24" s="9">
        <v>14.605933091160599</v>
      </c>
      <c r="J24" s="9">
        <v>68.694066908839403</v>
      </c>
      <c r="K24" s="9">
        <v>97.905933091160506</v>
      </c>
    </row>
    <row r="25" spans="1:11" x14ac:dyDescent="0.3">
      <c r="A25" t="s">
        <v>503</v>
      </c>
      <c r="B25" t="s">
        <v>508</v>
      </c>
      <c r="C25">
        <v>10</v>
      </c>
      <c r="D25">
        <v>33</v>
      </c>
      <c r="E25">
        <v>82</v>
      </c>
      <c r="F25" s="9">
        <v>67.2</v>
      </c>
      <c r="G25" s="9">
        <v>71</v>
      </c>
      <c r="H25" s="9">
        <v>14.1562706953491</v>
      </c>
      <c r="I25" s="9">
        <v>8.7739862529360195</v>
      </c>
      <c r="J25" s="9">
        <v>58.426013747063998</v>
      </c>
      <c r="K25" s="9">
        <v>75.973986252936001</v>
      </c>
    </row>
    <row r="26" spans="1:11" x14ac:dyDescent="0.3">
      <c r="A26" t="s">
        <v>503</v>
      </c>
      <c r="B26" t="s">
        <v>509</v>
      </c>
      <c r="C26">
        <v>10</v>
      </c>
      <c r="D26">
        <v>33</v>
      </c>
      <c r="E26">
        <v>76</v>
      </c>
      <c r="F26" s="9">
        <v>61.6</v>
      </c>
      <c r="G26" s="9">
        <v>64.5</v>
      </c>
      <c r="H26" s="9">
        <v>13.318324886327799</v>
      </c>
      <c r="I26" s="9">
        <v>8.2546316031641709</v>
      </c>
      <c r="J26" s="9">
        <v>53.345368396835802</v>
      </c>
      <c r="K26" s="9">
        <v>69.854631603164194</v>
      </c>
    </row>
    <row r="27" spans="1:11" x14ac:dyDescent="0.3">
      <c r="A27" t="s">
        <v>503</v>
      </c>
      <c r="B27" t="s">
        <v>510</v>
      </c>
      <c r="C27">
        <v>10</v>
      </c>
      <c r="D27">
        <v>37</v>
      </c>
      <c r="E27">
        <v>83</v>
      </c>
      <c r="F27" s="9">
        <v>73.900000000000006</v>
      </c>
      <c r="G27" s="9">
        <v>78.5</v>
      </c>
      <c r="H27" s="9">
        <v>13.9717969893322</v>
      </c>
      <c r="I27" s="9">
        <v>8.6596503663558995</v>
      </c>
      <c r="J27" s="9">
        <v>65.240349633644101</v>
      </c>
      <c r="K27" s="9">
        <v>82.559650366355896</v>
      </c>
    </row>
    <row r="28" spans="1:11" x14ac:dyDescent="0.3">
      <c r="A28" t="s">
        <v>503</v>
      </c>
      <c r="B28" t="s">
        <v>511</v>
      </c>
      <c r="C28">
        <v>10</v>
      </c>
      <c r="D28">
        <v>21</v>
      </c>
      <c r="E28">
        <v>87</v>
      </c>
      <c r="F28" s="9">
        <v>65.2</v>
      </c>
      <c r="G28" s="9">
        <v>68</v>
      </c>
      <c r="H28" s="9">
        <v>21.4310263144089</v>
      </c>
      <c r="I28" s="9">
        <v>13.282843646859</v>
      </c>
      <c r="J28" s="9">
        <v>51.917156353141003</v>
      </c>
      <c r="K28" s="9">
        <v>78.482843646858996</v>
      </c>
    </row>
    <row r="29" spans="1:11" x14ac:dyDescent="0.3">
      <c r="A29" t="s">
        <v>503</v>
      </c>
      <c r="B29" t="s">
        <v>526</v>
      </c>
      <c r="C29">
        <v>10</v>
      </c>
      <c r="D29">
        <v>42</v>
      </c>
      <c r="E29">
        <v>92</v>
      </c>
      <c r="F29" s="9">
        <v>75.400000000000006</v>
      </c>
      <c r="G29" s="9">
        <v>78</v>
      </c>
      <c r="H29" s="9">
        <v>14.2610580875957</v>
      </c>
      <c r="I29" s="9">
        <v>8.8389329580985798</v>
      </c>
      <c r="J29" s="9">
        <v>66.561067041901396</v>
      </c>
      <c r="K29" s="9">
        <v>84.238932958098601</v>
      </c>
    </row>
    <row r="30" spans="1:11" x14ac:dyDescent="0.3">
      <c r="A30" t="s">
        <v>503</v>
      </c>
      <c r="B30" t="s">
        <v>527</v>
      </c>
      <c r="C30">
        <v>10</v>
      </c>
      <c r="D30">
        <v>42</v>
      </c>
      <c r="E30">
        <v>88</v>
      </c>
      <c r="F30" s="9">
        <v>72.3</v>
      </c>
      <c r="G30" s="9">
        <v>76</v>
      </c>
      <c r="H30" s="9">
        <v>12.7108877214248</v>
      </c>
      <c r="I30" s="9">
        <v>7.8781450659201102</v>
      </c>
      <c r="J30" s="9">
        <v>64.421854934079903</v>
      </c>
      <c r="K30" s="9">
        <v>80.178145065920106</v>
      </c>
    </row>
    <row r="31" spans="1:11" x14ac:dyDescent="0.3">
      <c r="A31" t="s">
        <v>503</v>
      </c>
      <c r="B31" t="s">
        <v>528</v>
      </c>
      <c r="C31">
        <v>10</v>
      </c>
      <c r="D31">
        <v>43</v>
      </c>
      <c r="E31">
        <v>102</v>
      </c>
      <c r="F31" s="9">
        <v>82.6</v>
      </c>
      <c r="G31" s="9">
        <v>85.5</v>
      </c>
      <c r="H31" s="9">
        <v>16.105209647122798</v>
      </c>
      <c r="I31" s="9">
        <v>9.9819289335102201</v>
      </c>
      <c r="J31" s="9">
        <v>72.618071066489804</v>
      </c>
      <c r="K31" s="9">
        <v>92.581928933510198</v>
      </c>
    </row>
    <row r="32" spans="1:11" x14ac:dyDescent="0.3">
      <c r="A32" t="s">
        <v>503</v>
      </c>
      <c r="B32" t="s">
        <v>529</v>
      </c>
      <c r="C32">
        <v>10</v>
      </c>
      <c r="D32">
        <v>31</v>
      </c>
      <c r="E32">
        <v>85</v>
      </c>
      <c r="F32" s="9">
        <v>68.599999999999994</v>
      </c>
      <c r="G32" s="9">
        <v>73</v>
      </c>
      <c r="H32" s="9">
        <v>16.661332479726799</v>
      </c>
      <c r="I32" s="9">
        <v>10.3266111025093</v>
      </c>
      <c r="J32" s="9">
        <v>58.273388897490698</v>
      </c>
      <c r="K32" s="9">
        <v>78.926611102509298</v>
      </c>
    </row>
    <row r="33" spans="1:11" x14ac:dyDescent="0.3">
      <c r="A33" t="s">
        <v>503</v>
      </c>
      <c r="B33" t="s">
        <v>531</v>
      </c>
      <c r="C33">
        <v>10</v>
      </c>
      <c r="D33">
        <v>40</v>
      </c>
      <c r="E33">
        <v>104</v>
      </c>
      <c r="F33" s="9">
        <v>83.8</v>
      </c>
      <c r="G33" s="9">
        <v>84.5</v>
      </c>
      <c r="H33" s="9">
        <v>18.183020162289399</v>
      </c>
      <c r="I33" s="9">
        <v>11.2697455688806</v>
      </c>
      <c r="J33" s="9">
        <v>72.530254431119403</v>
      </c>
      <c r="K33" s="9">
        <v>95.069745568880606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53"/>
  <sheetViews>
    <sheetView workbookViewId="0">
      <selection activeCell="A9" activeCellId="3" sqref="A3:XFD3 A6:XFD6 A7:XFD7 A9:XFD9"/>
    </sheetView>
  </sheetViews>
  <sheetFormatPr defaultRowHeight="14.4" x14ac:dyDescent="0.3"/>
  <cols>
    <col min="1" max="1" width="12.44140625" bestFit="1" customWidth="1"/>
    <col min="2" max="2" width="12.6640625" bestFit="1" customWidth="1"/>
    <col min="3" max="3" width="3.109375" bestFit="1" customWidth="1"/>
    <col min="4" max="4" width="12.6640625" bestFit="1" customWidth="1"/>
    <col min="5" max="5" width="3.109375" bestFit="1" customWidth="1"/>
    <col min="6" max="6" width="13.44140625" bestFit="1" customWidth="1"/>
    <col min="7" max="7" width="4.44140625" bestFit="1" customWidth="1"/>
    <col min="8" max="8" width="13.44140625" bestFit="1" customWidth="1"/>
    <col min="9" max="9" width="4.44140625" bestFit="1" customWidth="1"/>
    <col min="10" max="10" width="12.109375" bestFit="1" customWidth="1"/>
    <col min="11" max="11" width="4.44140625" bestFit="1" customWidth="1"/>
    <col min="12" max="12" width="12.109375" bestFit="1" customWidth="1"/>
    <col min="13" max="13" width="4.44140625" bestFit="1" customWidth="1"/>
    <col min="14" max="14" width="12.109375" bestFit="1" customWidth="1"/>
    <col min="15" max="15" width="4.44140625" bestFit="1" customWidth="1"/>
  </cols>
  <sheetData>
    <row r="1" spans="1:15" x14ac:dyDescent="0.3">
      <c r="A1" s="13" t="s">
        <v>552</v>
      </c>
    </row>
    <row r="3" spans="1:15" x14ac:dyDescent="0.3">
      <c r="A3" t="s">
        <v>189</v>
      </c>
      <c r="B3" t="s">
        <v>293</v>
      </c>
      <c r="D3" t="s">
        <v>294</v>
      </c>
      <c r="F3" s="5" t="s">
        <v>291</v>
      </c>
      <c r="G3" s="5"/>
      <c r="H3" s="5" t="s">
        <v>292</v>
      </c>
      <c r="J3" t="s">
        <v>308</v>
      </c>
      <c r="L3" t="s">
        <v>309</v>
      </c>
      <c r="N3" t="s">
        <v>310</v>
      </c>
    </row>
    <row r="4" spans="1:15" x14ac:dyDescent="0.3">
      <c r="A4" t="s">
        <v>190</v>
      </c>
      <c r="B4" t="s">
        <v>297</v>
      </c>
      <c r="D4" t="s">
        <v>298</v>
      </c>
      <c r="F4" t="s">
        <v>295</v>
      </c>
      <c r="H4" t="s">
        <v>296</v>
      </c>
      <c r="J4" t="s">
        <v>311</v>
      </c>
      <c r="L4" t="s">
        <v>312</v>
      </c>
      <c r="N4" t="s">
        <v>313</v>
      </c>
    </row>
    <row r="5" spans="1:15" x14ac:dyDescent="0.3">
      <c r="A5" t="s">
        <v>191</v>
      </c>
      <c r="B5" t="s">
        <v>301</v>
      </c>
      <c r="D5" t="s">
        <v>302</v>
      </c>
      <c r="F5" t="s">
        <v>299</v>
      </c>
      <c r="H5" t="s">
        <v>300</v>
      </c>
      <c r="J5" t="s">
        <v>314</v>
      </c>
      <c r="L5" t="s">
        <v>315</v>
      </c>
      <c r="N5" t="s">
        <v>316</v>
      </c>
    </row>
    <row r="6" spans="1:15" x14ac:dyDescent="0.3">
      <c r="A6" t="s">
        <v>192</v>
      </c>
      <c r="B6" s="1">
        <v>42531</v>
      </c>
      <c r="D6" s="1">
        <v>42531</v>
      </c>
      <c r="F6" s="1">
        <v>42531</v>
      </c>
      <c r="H6" s="1">
        <v>42531</v>
      </c>
      <c r="J6" s="1">
        <v>42531</v>
      </c>
      <c r="L6" s="1">
        <v>42531</v>
      </c>
      <c r="N6" s="1">
        <v>42531</v>
      </c>
    </row>
    <row r="7" spans="1:15" x14ac:dyDescent="0.3">
      <c r="A7" t="s">
        <v>271</v>
      </c>
      <c r="B7" t="s">
        <v>304</v>
      </c>
      <c r="D7" t="s">
        <v>304</v>
      </c>
      <c r="F7" t="s">
        <v>303</v>
      </c>
      <c r="H7" t="s">
        <v>303</v>
      </c>
      <c r="J7" t="s">
        <v>275</v>
      </c>
      <c r="L7" t="s">
        <v>275</v>
      </c>
      <c r="N7" t="s">
        <v>275</v>
      </c>
    </row>
    <row r="8" spans="1:15" x14ac:dyDescent="0.3">
      <c r="A8" t="s">
        <v>305</v>
      </c>
      <c r="B8" t="s">
        <v>307</v>
      </c>
      <c r="D8" t="s">
        <v>307</v>
      </c>
      <c r="F8" t="s">
        <v>306</v>
      </c>
      <c r="H8" t="s">
        <v>306</v>
      </c>
      <c r="J8" t="s">
        <v>306</v>
      </c>
      <c r="L8" t="s">
        <v>306</v>
      </c>
      <c r="N8" t="s">
        <v>306</v>
      </c>
    </row>
    <row r="9" spans="1:15" x14ac:dyDescent="0.3">
      <c r="A9" t="s">
        <v>193</v>
      </c>
      <c r="B9" s="2">
        <f>SUM(COUNTIF(C10:C51,{"","J","NJ"}))/42</f>
        <v>0.8571428571428571</v>
      </c>
      <c r="D9" s="2">
        <f>SUM(COUNTIF(E10:E51,{"","J","NJ"}))/42</f>
        <v>0.8571428571428571</v>
      </c>
      <c r="F9" s="2">
        <f>SUM(COUNTIF(G10:G51,{"","J","NJ"}))/42</f>
        <v>7.1428571428571425E-2</v>
      </c>
      <c r="H9" s="2">
        <f>SUM(COUNTIF(I10:I51,{"","J","NJ"}))/42</f>
        <v>9.5238095238095233E-2</v>
      </c>
      <c r="J9" s="2">
        <f>SUM(COUNTIF(K10:K51,{"","J","NJ"}))/42</f>
        <v>7.1428571428571425E-2</v>
      </c>
      <c r="L9" s="2">
        <f>SUM(COUNTIF(M10:M51,{"","J","NJ"}))/42</f>
        <v>0.16666666666666666</v>
      </c>
      <c r="N9" s="2">
        <f>SUM(COUNTIF(O10:O51,{"","J","NJ"}))/42</f>
        <v>0.16666666666666666</v>
      </c>
    </row>
    <row r="10" spans="1:15" x14ac:dyDescent="0.3">
      <c r="A10" t="s">
        <v>208</v>
      </c>
      <c r="B10">
        <v>9.34</v>
      </c>
      <c r="C10" t="s">
        <v>2</v>
      </c>
      <c r="D10">
        <v>9.99</v>
      </c>
      <c r="E10" t="s">
        <v>2</v>
      </c>
      <c r="F10">
        <v>4.46</v>
      </c>
      <c r="G10" t="s">
        <v>1</v>
      </c>
      <c r="H10">
        <v>4.2300000000000004</v>
      </c>
      <c r="I10" t="s">
        <v>1</v>
      </c>
      <c r="J10">
        <v>3.66</v>
      </c>
      <c r="K10" t="s">
        <v>1</v>
      </c>
      <c r="L10">
        <v>3.4</v>
      </c>
      <c r="M10" t="s">
        <v>185</v>
      </c>
      <c r="N10">
        <v>3.74</v>
      </c>
      <c r="O10" t="s">
        <v>1</v>
      </c>
    </row>
    <row r="11" spans="1:15" x14ac:dyDescent="0.3">
      <c r="A11" t="s">
        <v>209</v>
      </c>
      <c r="B11">
        <v>1.07</v>
      </c>
      <c r="C11" t="s">
        <v>2</v>
      </c>
      <c r="D11">
        <v>0.81399999999999995</v>
      </c>
      <c r="E11" t="s">
        <v>2</v>
      </c>
      <c r="F11">
        <v>2.2999999999999998</v>
      </c>
      <c r="G11" t="s">
        <v>1</v>
      </c>
      <c r="H11">
        <v>1.6</v>
      </c>
      <c r="I11" t="s">
        <v>1</v>
      </c>
      <c r="J11">
        <v>1.3</v>
      </c>
      <c r="K11" t="s">
        <v>1</v>
      </c>
      <c r="L11">
        <v>1.3</v>
      </c>
      <c r="M11" t="s">
        <v>1</v>
      </c>
      <c r="N11">
        <v>1.6</v>
      </c>
      <c r="O11" t="s">
        <v>1</v>
      </c>
    </row>
    <row r="12" spans="1:15" x14ac:dyDescent="0.3">
      <c r="A12" t="s">
        <v>210</v>
      </c>
      <c r="B12">
        <v>143</v>
      </c>
      <c r="C12" t="s">
        <v>184</v>
      </c>
      <c r="D12">
        <v>148</v>
      </c>
      <c r="E12" t="s">
        <v>184</v>
      </c>
      <c r="F12">
        <v>35.1</v>
      </c>
      <c r="G12" t="s">
        <v>2</v>
      </c>
      <c r="H12">
        <v>28.6</v>
      </c>
      <c r="I12" t="s">
        <v>2</v>
      </c>
      <c r="J12">
        <v>25.9</v>
      </c>
      <c r="K12" t="s">
        <v>2</v>
      </c>
      <c r="L12">
        <v>30.8</v>
      </c>
      <c r="M12" t="s">
        <v>2</v>
      </c>
      <c r="N12">
        <v>34.6</v>
      </c>
      <c r="O12" t="s">
        <v>2</v>
      </c>
    </row>
    <row r="13" spans="1:15" x14ac:dyDescent="0.3">
      <c r="A13" t="s">
        <v>211</v>
      </c>
      <c r="B13">
        <v>120</v>
      </c>
      <c r="C13" t="s">
        <v>184</v>
      </c>
      <c r="D13">
        <v>123</v>
      </c>
      <c r="E13" t="s">
        <v>184</v>
      </c>
      <c r="F13">
        <v>21</v>
      </c>
      <c r="G13" t="s">
        <v>1</v>
      </c>
      <c r="H13">
        <v>50</v>
      </c>
      <c r="J13">
        <v>13.9</v>
      </c>
      <c r="K13" t="s">
        <v>1</v>
      </c>
      <c r="L13">
        <v>17.600000000000001</v>
      </c>
      <c r="M13" t="s">
        <v>1</v>
      </c>
      <c r="N13">
        <v>50</v>
      </c>
      <c r="O13" t="s">
        <v>2</v>
      </c>
    </row>
    <row r="14" spans="1:15" x14ac:dyDescent="0.3">
      <c r="A14" t="s">
        <v>212</v>
      </c>
      <c r="B14">
        <v>2.1</v>
      </c>
      <c r="C14" t="s">
        <v>186</v>
      </c>
      <c r="D14">
        <v>2.4</v>
      </c>
      <c r="E14" t="s">
        <v>186</v>
      </c>
      <c r="F14">
        <v>2</v>
      </c>
      <c r="G14" t="s">
        <v>1</v>
      </c>
      <c r="H14">
        <v>1.4</v>
      </c>
      <c r="I14" t="s">
        <v>1</v>
      </c>
      <c r="J14">
        <v>1.1000000000000001</v>
      </c>
      <c r="K14" t="s">
        <v>1</v>
      </c>
      <c r="L14">
        <v>1.1000000000000001</v>
      </c>
      <c r="M14" t="s">
        <v>1</v>
      </c>
      <c r="N14">
        <v>1.4</v>
      </c>
      <c r="O14" t="s">
        <v>1</v>
      </c>
    </row>
    <row r="15" spans="1:15" x14ac:dyDescent="0.3">
      <c r="A15" t="s">
        <v>213</v>
      </c>
      <c r="B15">
        <v>5.0999999999999996</v>
      </c>
      <c r="C15" t="s">
        <v>2</v>
      </c>
      <c r="D15">
        <v>5.09</v>
      </c>
      <c r="E15" t="s">
        <v>2</v>
      </c>
      <c r="F15">
        <v>2</v>
      </c>
      <c r="G15" t="s">
        <v>1</v>
      </c>
      <c r="H15">
        <v>1.4</v>
      </c>
      <c r="I15" t="s">
        <v>1</v>
      </c>
      <c r="J15">
        <v>1.1000000000000001</v>
      </c>
      <c r="K15" t="s">
        <v>1</v>
      </c>
      <c r="L15">
        <v>1.1000000000000001</v>
      </c>
      <c r="M15" t="s">
        <v>1</v>
      </c>
      <c r="N15">
        <v>1.4</v>
      </c>
      <c r="O15" t="s">
        <v>1</v>
      </c>
    </row>
    <row r="16" spans="1:15" x14ac:dyDescent="0.3">
      <c r="A16" t="s">
        <v>214</v>
      </c>
      <c r="B16">
        <v>0.42</v>
      </c>
      <c r="C16" t="s">
        <v>1</v>
      </c>
      <c r="D16">
        <v>0.39</v>
      </c>
      <c r="E16" t="s">
        <v>1</v>
      </c>
      <c r="F16">
        <v>1.9</v>
      </c>
      <c r="G16" t="s">
        <v>1</v>
      </c>
      <c r="H16">
        <v>2.5</v>
      </c>
      <c r="I16" t="s">
        <v>1</v>
      </c>
      <c r="J16">
        <v>1.4</v>
      </c>
      <c r="K16" t="s">
        <v>1</v>
      </c>
      <c r="L16">
        <v>2.2000000000000002</v>
      </c>
      <c r="M16" t="s">
        <v>1</v>
      </c>
      <c r="N16">
        <v>1.4</v>
      </c>
      <c r="O16" t="s">
        <v>1</v>
      </c>
    </row>
    <row r="17" spans="1:15" x14ac:dyDescent="0.3">
      <c r="A17" t="s">
        <v>215</v>
      </c>
      <c r="B17">
        <v>30.9</v>
      </c>
      <c r="C17" t="s">
        <v>1</v>
      </c>
      <c r="D17">
        <v>15.9</v>
      </c>
      <c r="E17" t="s">
        <v>1</v>
      </c>
      <c r="F17">
        <v>19</v>
      </c>
      <c r="G17" t="s">
        <v>185</v>
      </c>
      <c r="H17">
        <v>14</v>
      </c>
      <c r="I17" t="s">
        <v>1</v>
      </c>
      <c r="J17">
        <v>8.65</v>
      </c>
      <c r="K17" t="s">
        <v>1</v>
      </c>
      <c r="L17">
        <v>14</v>
      </c>
      <c r="M17" t="s">
        <v>185</v>
      </c>
      <c r="N17">
        <v>16.8</v>
      </c>
      <c r="O17" t="s">
        <v>1</v>
      </c>
    </row>
    <row r="18" spans="1:15" x14ac:dyDescent="0.3">
      <c r="A18" t="s">
        <v>216</v>
      </c>
      <c r="B18">
        <v>6.4</v>
      </c>
      <c r="C18" t="s">
        <v>2</v>
      </c>
      <c r="D18">
        <v>6.97</v>
      </c>
      <c r="E18" t="s">
        <v>2</v>
      </c>
      <c r="F18">
        <v>11</v>
      </c>
      <c r="G18" t="s">
        <v>1</v>
      </c>
      <c r="H18">
        <v>5.2</v>
      </c>
      <c r="I18" t="s">
        <v>1</v>
      </c>
      <c r="J18">
        <v>3.2</v>
      </c>
      <c r="K18" t="s">
        <v>1</v>
      </c>
      <c r="L18">
        <v>1.4</v>
      </c>
      <c r="M18" t="s">
        <v>1</v>
      </c>
      <c r="N18">
        <v>4.5999999999999996</v>
      </c>
      <c r="O18" t="s">
        <v>1</v>
      </c>
    </row>
    <row r="19" spans="1:15" x14ac:dyDescent="0.3">
      <c r="A19" t="s">
        <v>217</v>
      </c>
      <c r="B19">
        <v>43.5</v>
      </c>
      <c r="C19" t="s">
        <v>184</v>
      </c>
      <c r="D19">
        <v>45</v>
      </c>
      <c r="E19" t="s">
        <v>184</v>
      </c>
      <c r="F19">
        <v>9.3000000000000007</v>
      </c>
      <c r="G19" t="s">
        <v>186</v>
      </c>
      <c r="H19">
        <v>5.05</v>
      </c>
      <c r="I19" t="s">
        <v>2</v>
      </c>
      <c r="J19">
        <v>3.6</v>
      </c>
      <c r="K19" t="s">
        <v>186</v>
      </c>
      <c r="L19">
        <v>2.9</v>
      </c>
      <c r="M19" t="s">
        <v>186</v>
      </c>
      <c r="N19">
        <v>5.4</v>
      </c>
      <c r="O19" t="s">
        <v>186</v>
      </c>
    </row>
    <row r="20" spans="1:15" x14ac:dyDescent="0.3">
      <c r="A20" t="s">
        <v>218</v>
      </c>
      <c r="B20">
        <v>390</v>
      </c>
      <c r="C20" t="s">
        <v>184</v>
      </c>
      <c r="D20">
        <v>402</v>
      </c>
      <c r="E20" t="s">
        <v>184</v>
      </c>
      <c r="F20">
        <v>30.6</v>
      </c>
      <c r="G20" t="s">
        <v>2</v>
      </c>
      <c r="H20">
        <v>13</v>
      </c>
      <c r="I20" t="s">
        <v>186</v>
      </c>
      <c r="J20">
        <v>16</v>
      </c>
      <c r="K20" t="s">
        <v>186</v>
      </c>
      <c r="L20">
        <v>22.1</v>
      </c>
      <c r="M20" t="s">
        <v>2</v>
      </c>
      <c r="N20">
        <v>19</v>
      </c>
      <c r="O20" t="s">
        <v>186</v>
      </c>
    </row>
    <row r="21" spans="1:15" x14ac:dyDescent="0.3">
      <c r="A21" t="s">
        <v>219</v>
      </c>
      <c r="B21">
        <v>15.7</v>
      </c>
      <c r="C21" t="s">
        <v>2</v>
      </c>
      <c r="D21">
        <v>18</v>
      </c>
      <c r="E21" t="s">
        <v>2</v>
      </c>
      <c r="F21">
        <v>13</v>
      </c>
      <c r="G21" t="s">
        <v>1</v>
      </c>
      <c r="H21">
        <v>6.4</v>
      </c>
      <c r="I21" t="s">
        <v>1</v>
      </c>
      <c r="J21">
        <v>3.9</v>
      </c>
      <c r="K21" t="s">
        <v>1</v>
      </c>
      <c r="L21">
        <v>1.9</v>
      </c>
      <c r="M21" t="s">
        <v>186</v>
      </c>
      <c r="N21">
        <v>5.7</v>
      </c>
      <c r="O21" t="s">
        <v>1</v>
      </c>
    </row>
    <row r="22" spans="1:15" x14ac:dyDescent="0.3">
      <c r="A22" t="s">
        <v>220</v>
      </c>
      <c r="B22">
        <v>3240</v>
      </c>
      <c r="C22" t="s">
        <v>184</v>
      </c>
      <c r="D22">
        <v>3370</v>
      </c>
      <c r="E22" t="s">
        <v>184</v>
      </c>
      <c r="F22">
        <v>231</v>
      </c>
      <c r="G22" t="s">
        <v>1</v>
      </c>
      <c r="H22">
        <v>175</v>
      </c>
      <c r="I22" t="s">
        <v>187</v>
      </c>
      <c r="J22">
        <v>145</v>
      </c>
      <c r="K22" t="s">
        <v>1</v>
      </c>
      <c r="L22">
        <v>195</v>
      </c>
      <c r="M22" t="s">
        <v>1</v>
      </c>
      <c r="N22">
        <v>206</v>
      </c>
      <c r="O22" t="s">
        <v>1</v>
      </c>
    </row>
    <row r="23" spans="1:15" x14ac:dyDescent="0.3">
      <c r="A23" t="s">
        <v>221</v>
      </c>
      <c r="B23">
        <v>0.42</v>
      </c>
      <c r="C23" t="s">
        <v>1</v>
      </c>
      <c r="D23">
        <v>0.48</v>
      </c>
      <c r="E23" t="s">
        <v>1</v>
      </c>
      <c r="F23">
        <v>9</v>
      </c>
      <c r="G23" t="s">
        <v>1</v>
      </c>
      <c r="H23">
        <v>3.9</v>
      </c>
      <c r="I23" t="s">
        <v>1</v>
      </c>
      <c r="J23">
        <v>2.7</v>
      </c>
      <c r="K23" t="s">
        <v>1</v>
      </c>
      <c r="L23">
        <v>1.2</v>
      </c>
      <c r="M23" t="s">
        <v>1</v>
      </c>
      <c r="N23">
        <v>3.9</v>
      </c>
      <c r="O23" t="s">
        <v>1</v>
      </c>
    </row>
    <row r="24" spans="1:15" x14ac:dyDescent="0.3">
      <c r="A24" t="s">
        <v>222</v>
      </c>
      <c r="B24">
        <v>78.7</v>
      </c>
      <c r="C24" t="s">
        <v>184</v>
      </c>
      <c r="D24">
        <v>82.7</v>
      </c>
      <c r="E24" t="s">
        <v>184</v>
      </c>
      <c r="F24">
        <v>15</v>
      </c>
      <c r="G24" t="s">
        <v>1</v>
      </c>
      <c r="H24">
        <v>9</v>
      </c>
      <c r="I24" t="s">
        <v>1</v>
      </c>
      <c r="J24">
        <v>4.5</v>
      </c>
      <c r="K24" t="s">
        <v>1</v>
      </c>
      <c r="L24">
        <v>4.4000000000000004</v>
      </c>
      <c r="M24" t="s">
        <v>186</v>
      </c>
      <c r="N24">
        <v>9</v>
      </c>
      <c r="O24" t="s">
        <v>186</v>
      </c>
    </row>
    <row r="25" spans="1:15" x14ac:dyDescent="0.3">
      <c r="A25" t="s">
        <v>223</v>
      </c>
      <c r="B25">
        <v>1.18</v>
      </c>
      <c r="C25" t="s">
        <v>2</v>
      </c>
      <c r="D25">
        <v>1.17</v>
      </c>
      <c r="E25" t="s">
        <v>186</v>
      </c>
      <c r="F25">
        <v>13</v>
      </c>
      <c r="G25" t="s">
        <v>1</v>
      </c>
      <c r="H25">
        <v>6.1</v>
      </c>
      <c r="I25" t="s">
        <v>1</v>
      </c>
      <c r="J25">
        <v>3.9</v>
      </c>
      <c r="K25" t="s">
        <v>1</v>
      </c>
      <c r="L25">
        <v>1.2</v>
      </c>
      <c r="M25" t="s">
        <v>1</v>
      </c>
      <c r="N25">
        <v>5.8</v>
      </c>
      <c r="O25" t="s">
        <v>1</v>
      </c>
    </row>
    <row r="26" spans="1:15" x14ac:dyDescent="0.3">
      <c r="A26" t="s">
        <v>224</v>
      </c>
      <c r="B26">
        <v>697</v>
      </c>
      <c r="D26">
        <v>732</v>
      </c>
      <c r="E26" t="s">
        <v>184</v>
      </c>
      <c r="F26">
        <v>32.799999999999997</v>
      </c>
      <c r="G26" t="s">
        <v>1</v>
      </c>
      <c r="H26">
        <v>33</v>
      </c>
      <c r="I26" t="s">
        <v>1</v>
      </c>
      <c r="J26">
        <v>75</v>
      </c>
      <c r="K26" t="s">
        <v>1</v>
      </c>
      <c r="L26">
        <v>35.200000000000003</v>
      </c>
      <c r="M26" t="s">
        <v>1</v>
      </c>
      <c r="N26">
        <v>75</v>
      </c>
      <c r="O26" t="s">
        <v>185</v>
      </c>
    </row>
    <row r="27" spans="1:15" x14ac:dyDescent="0.3">
      <c r="A27" t="s">
        <v>225</v>
      </c>
      <c r="B27">
        <v>9.1999999999999993</v>
      </c>
      <c r="C27" t="s">
        <v>186</v>
      </c>
      <c r="D27">
        <v>10.1</v>
      </c>
      <c r="E27" t="s">
        <v>2</v>
      </c>
      <c r="F27">
        <v>4.5</v>
      </c>
      <c r="G27" t="s">
        <v>1</v>
      </c>
      <c r="H27">
        <v>4.5999999999999996</v>
      </c>
      <c r="I27" t="s">
        <v>1</v>
      </c>
      <c r="J27">
        <v>75</v>
      </c>
      <c r="K27" t="s">
        <v>1</v>
      </c>
      <c r="L27">
        <v>3.3</v>
      </c>
      <c r="M27" t="s">
        <v>1</v>
      </c>
      <c r="N27">
        <v>2.1</v>
      </c>
      <c r="O27" t="s">
        <v>1</v>
      </c>
    </row>
    <row r="28" spans="1:15" x14ac:dyDescent="0.3">
      <c r="A28" t="s">
        <v>226</v>
      </c>
      <c r="B28">
        <v>2510</v>
      </c>
      <c r="D28">
        <v>2590</v>
      </c>
      <c r="F28">
        <v>144</v>
      </c>
      <c r="G28" t="s">
        <v>1</v>
      </c>
      <c r="H28">
        <v>176</v>
      </c>
      <c r="I28" t="s">
        <v>187</v>
      </c>
      <c r="J28">
        <v>96.5</v>
      </c>
      <c r="K28" t="s">
        <v>1</v>
      </c>
      <c r="L28">
        <v>144</v>
      </c>
      <c r="M28" t="s">
        <v>1</v>
      </c>
      <c r="N28">
        <v>128</v>
      </c>
      <c r="O28" t="s">
        <v>1</v>
      </c>
    </row>
    <row r="29" spans="1:15" x14ac:dyDescent="0.3">
      <c r="A29" t="s">
        <v>227</v>
      </c>
      <c r="B29">
        <v>14.7</v>
      </c>
      <c r="C29" t="s">
        <v>2</v>
      </c>
      <c r="D29">
        <v>15.7</v>
      </c>
      <c r="E29" t="s">
        <v>2</v>
      </c>
      <c r="F29">
        <v>4.9000000000000004</v>
      </c>
      <c r="G29" t="s">
        <v>1</v>
      </c>
      <c r="H29">
        <v>5</v>
      </c>
      <c r="I29" t="s">
        <v>1</v>
      </c>
      <c r="J29">
        <v>3.4</v>
      </c>
      <c r="K29" t="s">
        <v>1</v>
      </c>
      <c r="L29">
        <v>3.6</v>
      </c>
      <c r="M29" t="s">
        <v>1</v>
      </c>
      <c r="N29">
        <v>2.2999999999999998</v>
      </c>
      <c r="O29" t="s">
        <v>1</v>
      </c>
    </row>
    <row r="30" spans="1:15" x14ac:dyDescent="0.3">
      <c r="A30" t="s">
        <v>228</v>
      </c>
      <c r="B30">
        <v>64.8</v>
      </c>
      <c r="C30" t="s">
        <v>184</v>
      </c>
      <c r="D30">
        <v>67.400000000000006</v>
      </c>
      <c r="E30" t="s">
        <v>184</v>
      </c>
      <c r="F30">
        <v>6.89</v>
      </c>
      <c r="G30" t="s">
        <v>1</v>
      </c>
      <c r="H30">
        <v>9.4</v>
      </c>
      <c r="I30" t="s">
        <v>185</v>
      </c>
      <c r="J30">
        <v>2.9</v>
      </c>
      <c r="K30" t="s">
        <v>1</v>
      </c>
      <c r="L30">
        <v>3</v>
      </c>
      <c r="M30" t="s">
        <v>1</v>
      </c>
      <c r="N30">
        <v>3.5</v>
      </c>
      <c r="O30" t="s">
        <v>185</v>
      </c>
    </row>
    <row r="31" spans="1:15" x14ac:dyDescent="0.3">
      <c r="A31" t="s">
        <v>229</v>
      </c>
      <c r="B31">
        <v>0.91600000000000004</v>
      </c>
      <c r="C31" t="s">
        <v>2</v>
      </c>
      <c r="D31">
        <v>1.02</v>
      </c>
      <c r="E31" t="s">
        <v>2</v>
      </c>
      <c r="F31">
        <v>3</v>
      </c>
      <c r="G31" t="s">
        <v>1</v>
      </c>
      <c r="H31">
        <v>3.4</v>
      </c>
      <c r="I31" t="s">
        <v>1</v>
      </c>
      <c r="J31">
        <v>2.2000000000000002</v>
      </c>
      <c r="K31" t="s">
        <v>1</v>
      </c>
      <c r="L31">
        <v>2</v>
      </c>
      <c r="M31" t="s">
        <v>1</v>
      </c>
      <c r="N31">
        <v>1.4</v>
      </c>
      <c r="O31" t="s">
        <v>1</v>
      </c>
    </row>
    <row r="32" spans="1:15" x14ac:dyDescent="0.3">
      <c r="A32" t="s">
        <v>230</v>
      </c>
      <c r="B32">
        <v>0.85</v>
      </c>
      <c r="C32" t="s">
        <v>1</v>
      </c>
      <c r="D32">
        <v>0.91</v>
      </c>
      <c r="E32" t="s">
        <v>1</v>
      </c>
      <c r="F32">
        <v>5.3</v>
      </c>
      <c r="G32" t="s">
        <v>1</v>
      </c>
      <c r="H32">
        <v>5.5</v>
      </c>
      <c r="I32" t="s">
        <v>1</v>
      </c>
      <c r="J32">
        <v>3.8</v>
      </c>
      <c r="K32" t="s">
        <v>1</v>
      </c>
      <c r="L32">
        <v>3.9</v>
      </c>
      <c r="M32" t="s">
        <v>1</v>
      </c>
      <c r="N32">
        <v>2.5</v>
      </c>
      <c r="O32" t="s">
        <v>1</v>
      </c>
    </row>
    <row r="33" spans="1:15" x14ac:dyDescent="0.3">
      <c r="A33" t="s">
        <v>231</v>
      </c>
      <c r="B33">
        <v>18.899999999999999</v>
      </c>
      <c r="C33" t="s">
        <v>2</v>
      </c>
      <c r="D33">
        <v>18.2</v>
      </c>
      <c r="E33" t="s">
        <v>2</v>
      </c>
      <c r="F33">
        <v>5.6</v>
      </c>
      <c r="G33" t="s">
        <v>1</v>
      </c>
      <c r="H33">
        <v>6.7</v>
      </c>
      <c r="I33" t="s">
        <v>1</v>
      </c>
      <c r="J33">
        <v>3.8</v>
      </c>
      <c r="K33" t="s">
        <v>1</v>
      </c>
      <c r="L33">
        <v>3.9</v>
      </c>
      <c r="M33" t="s">
        <v>1</v>
      </c>
      <c r="N33">
        <v>2.8</v>
      </c>
      <c r="O33" t="s">
        <v>1</v>
      </c>
    </row>
    <row r="34" spans="1:15" x14ac:dyDescent="0.3">
      <c r="A34" t="s">
        <v>232</v>
      </c>
      <c r="B34">
        <v>250</v>
      </c>
      <c r="C34" t="s">
        <v>2</v>
      </c>
      <c r="D34">
        <v>272</v>
      </c>
      <c r="E34" t="s">
        <v>2</v>
      </c>
      <c r="F34">
        <v>12</v>
      </c>
      <c r="G34" t="s">
        <v>185</v>
      </c>
      <c r="H34">
        <v>20.6</v>
      </c>
      <c r="I34" t="s">
        <v>1</v>
      </c>
      <c r="J34">
        <v>11.2</v>
      </c>
      <c r="K34" t="s">
        <v>1</v>
      </c>
      <c r="L34">
        <v>20.8</v>
      </c>
      <c r="M34" t="s">
        <v>1</v>
      </c>
      <c r="N34">
        <v>12</v>
      </c>
      <c r="O34" t="s">
        <v>1</v>
      </c>
    </row>
    <row r="35" spans="1:15" x14ac:dyDescent="0.3">
      <c r="A35" t="s">
        <v>233</v>
      </c>
      <c r="B35">
        <v>218</v>
      </c>
      <c r="C35" t="s">
        <v>2</v>
      </c>
      <c r="D35">
        <v>241</v>
      </c>
      <c r="E35" t="s">
        <v>2</v>
      </c>
      <c r="F35">
        <v>11</v>
      </c>
      <c r="G35" t="s">
        <v>185</v>
      </c>
      <c r="H35">
        <v>26.8</v>
      </c>
      <c r="I35" t="s">
        <v>1</v>
      </c>
      <c r="J35">
        <v>14.5</v>
      </c>
      <c r="K35" t="s">
        <v>1</v>
      </c>
      <c r="L35">
        <v>18</v>
      </c>
      <c r="M35" t="s">
        <v>185</v>
      </c>
      <c r="N35">
        <v>14</v>
      </c>
      <c r="O35" t="s">
        <v>185</v>
      </c>
    </row>
    <row r="36" spans="1:15" x14ac:dyDescent="0.3">
      <c r="A36" t="s">
        <v>234</v>
      </c>
      <c r="B36">
        <v>8.81</v>
      </c>
      <c r="C36" t="s">
        <v>2</v>
      </c>
      <c r="D36">
        <v>7.8</v>
      </c>
      <c r="E36" t="s">
        <v>2</v>
      </c>
      <c r="F36">
        <v>7.2</v>
      </c>
      <c r="G36" t="s">
        <v>1</v>
      </c>
      <c r="H36">
        <v>8.4</v>
      </c>
      <c r="I36" t="s">
        <v>1</v>
      </c>
      <c r="J36">
        <v>4.2</v>
      </c>
      <c r="K36" t="s">
        <v>1</v>
      </c>
      <c r="L36">
        <v>5</v>
      </c>
      <c r="M36" t="s">
        <v>1</v>
      </c>
      <c r="N36">
        <v>3.8</v>
      </c>
      <c r="O36" t="s">
        <v>1</v>
      </c>
    </row>
    <row r="37" spans="1:15" x14ac:dyDescent="0.3">
      <c r="A37" t="s">
        <v>235</v>
      </c>
      <c r="B37">
        <v>21.8</v>
      </c>
      <c r="C37" t="s">
        <v>2</v>
      </c>
      <c r="D37">
        <v>24.5</v>
      </c>
      <c r="E37" t="s">
        <v>2</v>
      </c>
      <c r="F37">
        <v>12</v>
      </c>
      <c r="G37" t="s">
        <v>1</v>
      </c>
      <c r="H37">
        <v>13</v>
      </c>
      <c r="I37" t="s">
        <v>1</v>
      </c>
      <c r="J37">
        <v>6.7</v>
      </c>
      <c r="K37" t="s">
        <v>1</v>
      </c>
      <c r="L37">
        <v>8</v>
      </c>
      <c r="M37" t="s">
        <v>1</v>
      </c>
      <c r="N37">
        <v>6</v>
      </c>
      <c r="O37" t="s">
        <v>1</v>
      </c>
    </row>
    <row r="38" spans="1:15" x14ac:dyDescent="0.3">
      <c r="A38" t="s">
        <v>236</v>
      </c>
      <c r="B38">
        <v>5.5</v>
      </c>
      <c r="C38" t="s">
        <v>1</v>
      </c>
      <c r="D38">
        <v>5.7</v>
      </c>
      <c r="E38" t="s">
        <v>1</v>
      </c>
      <c r="F38">
        <v>18</v>
      </c>
      <c r="G38" t="s">
        <v>1</v>
      </c>
      <c r="H38">
        <v>21</v>
      </c>
      <c r="I38" t="s">
        <v>1</v>
      </c>
      <c r="J38">
        <v>11</v>
      </c>
      <c r="K38" t="s">
        <v>1</v>
      </c>
      <c r="L38">
        <v>13</v>
      </c>
      <c r="M38" t="s">
        <v>1</v>
      </c>
      <c r="N38">
        <v>9.5</v>
      </c>
      <c r="O38" t="s">
        <v>1</v>
      </c>
    </row>
    <row r="39" spans="1:15" x14ac:dyDescent="0.3">
      <c r="A39" t="s">
        <v>237</v>
      </c>
      <c r="B39">
        <v>4.9000000000000004</v>
      </c>
      <c r="C39" t="s">
        <v>1</v>
      </c>
      <c r="D39">
        <v>5.0999999999999996</v>
      </c>
      <c r="E39" t="s">
        <v>1</v>
      </c>
      <c r="F39">
        <v>16</v>
      </c>
      <c r="G39" t="s">
        <v>1</v>
      </c>
      <c r="H39">
        <v>19</v>
      </c>
      <c r="I39" t="s">
        <v>1</v>
      </c>
      <c r="J39">
        <v>9.3000000000000007</v>
      </c>
      <c r="K39" t="s">
        <v>1</v>
      </c>
      <c r="L39">
        <v>11</v>
      </c>
      <c r="M39" t="s">
        <v>1</v>
      </c>
      <c r="N39">
        <v>8.4</v>
      </c>
      <c r="O39" t="s">
        <v>1</v>
      </c>
    </row>
    <row r="40" spans="1:15" x14ac:dyDescent="0.3">
      <c r="A40" t="s">
        <v>238</v>
      </c>
      <c r="B40">
        <v>5.49</v>
      </c>
      <c r="C40" t="s">
        <v>2</v>
      </c>
      <c r="D40">
        <v>5.0999999999999996</v>
      </c>
      <c r="E40" t="s">
        <v>186</v>
      </c>
      <c r="F40">
        <v>9.6999999999999993</v>
      </c>
      <c r="G40" t="s">
        <v>1</v>
      </c>
      <c r="H40">
        <v>15</v>
      </c>
      <c r="I40" t="s">
        <v>1</v>
      </c>
      <c r="J40">
        <v>5</v>
      </c>
      <c r="K40" t="s">
        <v>1</v>
      </c>
      <c r="L40">
        <v>5.5</v>
      </c>
      <c r="M40" t="s">
        <v>1</v>
      </c>
      <c r="N40">
        <v>2.5</v>
      </c>
      <c r="O40" t="s">
        <v>1</v>
      </c>
    </row>
    <row r="41" spans="1:15" x14ac:dyDescent="0.3">
      <c r="A41" t="s">
        <v>239</v>
      </c>
      <c r="B41">
        <v>33.799999999999997</v>
      </c>
      <c r="C41" t="s">
        <v>2</v>
      </c>
      <c r="D41">
        <v>35.799999999999997</v>
      </c>
      <c r="E41" t="s">
        <v>2</v>
      </c>
      <c r="F41">
        <v>11</v>
      </c>
      <c r="G41" t="s">
        <v>1</v>
      </c>
      <c r="H41">
        <v>17</v>
      </c>
      <c r="I41" t="s">
        <v>1</v>
      </c>
      <c r="J41">
        <v>5.6</v>
      </c>
      <c r="K41" t="s">
        <v>1</v>
      </c>
      <c r="L41">
        <v>12</v>
      </c>
      <c r="M41" t="s">
        <v>186</v>
      </c>
      <c r="N41">
        <v>41.4</v>
      </c>
      <c r="O41" t="s">
        <v>2</v>
      </c>
    </row>
    <row r="42" spans="1:15" x14ac:dyDescent="0.3">
      <c r="A42" t="s">
        <v>240</v>
      </c>
      <c r="B42">
        <v>3.31</v>
      </c>
      <c r="C42" t="s">
        <v>2</v>
      </c>
      <c r="D42">
        <v>3.6</v>
      </c>
      <c r="E42" t="s">
        <v>186</v>
      </c>
      <c r="F42">
        <v>22</v>
      </c>
      <c r="G42" t="s">
        <v>1</v>
      </c>
      <c r="H42">
        <v>34</v>
      </c>
      <c r="I42" t="s">
        <v>1</v>
      </c>
      <c r="J42">
        <v>11</v>
      </c>
      <c r="K42" t="s">
        <v>1</v>
      </c>
      <c r="L42">
        <v>12</v>
      </c>
      <c r="M42" t="s">
        <v>1</v>
      </c>
      <c r="N42">
        <v>5.6</v>
      </c>
      <c r="O42" t="s">
        <v>1</v>
      </c>
    </row>
    <row r="43" spans="1:15" x14ac:dyDescent="0.3">
      <c r="A43" t="s">
        <v>241</v>
      </c>
      <c r="B43">
        <v>3.26</v>
      </c>
      <c r="C43" t="s">
        <v>2</v>
      </c>
      <c r="D43">
        <v>2.5</v>
      </c>
      <c r="E43" t="s">
        <v>186</v>
      </c>
      <c r="F43">
        <v>20</v>
      </c>
      <c r="G43" t="s">
        <v>1</v>
      </c>
      <c r="H43">
        <v>31</v>
      </c>
      <c r="I43" t="s">
        <v>1</v>
      </c>
      <c r="J43">
        <v>10</v>
      </c>
      <c r="K43" t="s">
        <v>1</v>
      </c>
      <c r="L43">
        <v>11</v>
      </c>
      <c r="M43" t="s">
        <v>1</v>
      </c>
      <c r="N43">
        <v>5.0999999999999996</v>
      </c>
      <c r="O43" t="s">
        <v>1</v>
      </c>
    </row>
    <row r="44" spans="1:15" x14ac:dyDescent="0.3">
      <c r="A44" t="s">
        <v>242</v>
      </c>
      <c r="B44">
        <v>7.6</v>
      </c>
      <c r="C44" t="s">
        <v>186</v>
      </c>
      <c r="D44">
        <v>5.5</v>
      </c>
      <c r="E44" t="s">
        <v>186</v>
      </c>
      <c r="F44">
        <v>31</v>
      </c>
      <c r="G44" t="s">
        <v>1</v>
      </c>
      <c r="H44">
        <v>48</v>
      </c>
      <c r="I44" t="s">
        <v>1</v>
      </c>
      <c r="J44">
        <v>16</v>
      </c>
      <c r="K44" t="s">
        <v>1</v>
      </c>
      <c r="L44">
        <v>18</v>
      </c>
      <c r="M44" t="s">
        <v>1</v>
      </c>
      <c r="N44">
        <v>8</v>
      </c>
      <c r="O44" t="s">
        <v>1</v>
      </c>
    </row>
    <row r="45" spans="1:15" x14ac:dyDescent="0.3">
      <c r="A45" t="s">
        <v>243</v>
      </c>
      <c r="B45">
        <v>26.8</v>
      </c>
      <c r="C45" t="s">
        <v>2</v>
      </c>
      <c r="D45">
        <v>29.6</v>
      </c>
      <c r="E45" t="s">
        <v>2</v>
      </c>
      <c r="F45">
        <v>8.6999999999999993</v>
      </c>
      <c r="G45" t="s">
        <v>1</v>
      </c>
      <c r="H45">
        <v>14</v>
      </c>
      <c r="I45" t="s">
        <v>1</v>
      </c>
      <c r="J45">
        <v>5.9</v>
      </c>
      <c r="K45" t="s">
        <v>185</v>
      </c>
      <c r="L45">
        <v>15</v>
      </c>
      <c r="M45" t="s">
        <v>185</v>
      </c>
      <c r="N45">
        <v>18.399999999999999</v>
      </c>
      <c r="O45" t="s">
        <v>1</v>
      </c>
    </row>
    <row r="46" spans="1:15" x14ac:dyDescent="0.3">
      <c r="A46" t="s">
        <v>244</v>
      </c>
      <c r="B46">
        <v>34.299999999999997</v>
      </c>
      <c r="C46" t="s">
        <v>2</v>
      </c>
      <c r="D46">
        <v>33.9</v>
      </c>
      <c r="E46" t="s">
        <v>2</v>
      </c>
      <c r="F46">
        <v>12</v>
      </c>
      <c r="G46" t="s">
        <v>1</v>
      </c>
      <c r="H46">
        <v>19</v>
      </c>
      <c r="I46" t="s">
        <v>1</v>
      </c>
      <c r="J46">
        <v>6.7</v>
      </c>
      <c r="K46" t="s">
        <v>1</v>
      </c>
      <c r="L46">
        <v>16</v>
      </c>
      <c r="M46" t="s">
        <v>186</v>
      </c>
      <c r="N46">
        <v>10.199999999999999</v>
      </c>
      <c r="O46" t="s">
        <v>186</v>
      </c>
    </row>
    <row r="47" spans="1:15" x14ac:dyDescent="0.3">
      <c r="A47" t="s">
        <v>245</v>
      </c>
      <c r="B47">
        <v>23.9</v>
      </c>
      <c r="C47" t="s">
        <v>2</v>
      </c>
      <c r="D47">
        <v>23</v>
      </c>
      <c r="E47" t="s">
        <v>2</v>
      </c>
      <c r="F47">
        <v>11</v>
      </c>
      <c r="G47" t="s">
        <v>1</v>
      </c>
      <c r="H47">
        <v>17</v>
      </c>
      <c r="I47" t="s">
        <v>1</v>
      </c>
      <c r="J47">
        <v>6.1</v>
      </c>
      <c r="K47" t="s">
        <v>1</v>
      </c>
      <c r="L47">
        <v>15</v>
      </c>
      <c r="M47" t="s">
        <v>1</v>
      </c>
      <c r="N47">
        <v>13.1</v>
      </c>
      <c r="O47" t="s">
        <v>1</v>
      </c>
    </row>
    <row r="48" spans="1:15" x14ac:dyDescent="0.3">
      <c r="A48" t="s">
        <v>246</v>
      </c>
      <c r="B48">
        <v>92.1</v>
      </c>
      <c r="C48" t="s">
        <v>2</v>
      </c>
      <c r="D48">
        <v>93.3</v>
      </c>
      <c r="E48" t="s">
        <v>2</v>
      </c>
      <c r="F48">
        <v>34.4</v>
      </c>
      <c r="G48" t="s">
        <v>1</v>
      </c>
      <c r="H48">
        <v>44.8</v>
      </c>
      <c r="I48" t="s">
        <v>1</v>
      </c>
      <c r="J48">
        <v>26.5</v>
      </c>
      <c r="K48" t="s">
        <v>1</v>
      </c>
      <c r="L48">
        <v>56.4</v>
      </c>
      <c r="M48" t="s">
        <v>1</v>
      </c>
      <c r="N48">
        <v>17.7</v>
      </c>
      <c r="O48" t="s">
        <v>1</v>
      </c>
    </row>
    <row r="49" spans="1:15" x14ac:dyDescent="0.3">
      <c r="A49" t="s">
        <v>247</v>
      </c>
      <c r="B49">
        <v>129</v>
      </c>
      <c r="C49" t="s">
        <v>2</v>
      </c>
      <c r="D49">
        <v>139</v>
      </c>
      <c r="E49" t="s">
        <v>2</v>
      </c>
      <c r="F49">
        <v>40.5</v>
      </c>
      <c r="G49" t="s">
        <v>1</v>
      </c>
      <c r="H49">
        <v>43.5</v>
      </c>
      <c r="I49" t="s">
        <v>1</v>
      </c>
      <c r="J49">
        <v>30</v>
      </c>
      <c r="K49" t="s">
        <v>185</v>
      </c>
      <c r="L49">
        <v>60.6</v>
      </c>
      <c r="M49" t="s">
        <v>1</v>
      </c>
      <c r="N49">
        <v>34.1</v>
      </c>
      <c r="O49" t="s">
        <v>1</v>
      </c>
    </row>
    <row r="50" spans="1:15" x14ac:dyDescent="0.3">
      <c r="A50" t="s">
        <v>248</v>
      </c>
      <c r="B50">
        <v>149</v>
      </c>
      <c r="C50" t="s">
        <v>2</v>
      </c>
      <c r="D50">
        <v>156</v>
      </c>
      <c r="E50" t="s">
        <v>2</v>
      </c>
      <c r="F50">
        <v>41.2</v>
      </c>
      <c r="G50" t="s">
        <v>1</v>
      </c>
      <c r="H50">
        <v>49.1</v>
      </c>
      <c r="I50" t="s">
        <v>1</v>
      </c>
      <c r="J50">
        <v>21</v>
      </c>
      <c r="K50" t="s">
        <v>185</v>
      </c>
      <c r="L50">
        <v>67.7</v>
      </c>
      <c r="M50" t="s">
        <v>1</v>
      </c>
      <c r="N50">
        <v>24.8</v>
      </c>
      <c r="O50" t="s">
        <v>1</v>
      </c>
    </row>
    <row r="51" spans="1:15" x14ac:dyDescent="0.3">
      <c r="A51" t="s">
        <v>249</v>
      </c>
      <c r="B51">
        <v>2210</v>
      </c>
      <c r="C51" t="s">
        <v>184</v>
      </c>
      <c r="D51">
        <v>2450</v>
      </c>
      <c r="E51" t="s">
        <v>184</v>
      </c>
      <c r="F51">
        <v>250</v>
      </c>
      <c r="G51" t="s">
        <v>185</v>
      </c>
      <c r="H51">
        <v>340</v>
      </c>
      <c r="I51" t="s">
        <v>185</v>
      </c>
      <c r="J51">
        <v>270</v>
      </c>
      <c r="K51" t="s">
        <v>185</v>
      </c>
      <c r="L51">
        <v>420</v>
      </c>
      <c r="M51" t="s">
        <v>1</v>
      </c>
      <c r="N51">
        <v>215</v>
      </c>
      <c r="O51" t="s">
        <v>1</v>
      </c>
    </row>
    <row r="53" spans="1:15" x14ac:dyDescent="0.3">
      <c r="A53" t="s">
        <v>258</v>
      </c>
      <c r="B53">
        <f>SUM(SUMIF(C10:C51,{"","J"},B10:B51))</f>
        <v>10569.876</v>
      </c>
      <c r="C53" t="s">
        <v>2</v>
      </c>
      <c r="D53">
        <f>SUM(SUMIF(E10:E51,{"","J"},D10:D51))</f>
        <v>11151.883999999998</v>
      </c>
      <c r="E53" t="s">
        <v>2</v>
      </c>
      <c r="F53" s="4">
        <f>SUM(SUMIF(G10:G51,{"","J","NJ"},F10:F51))</f>
        <v>75</v>
      </c>
      <c r="G53" t="s">
        <v>2</v>
      </c>
      <c r="H53" s="6">
        <f>SUM(SUMIF(I10:I51,{"","J","NJ"},H10:H51))</f>
        <v>96.65</v>
      </c>
      <c r="I53" t="s">
        <v>2</v>
      </c>
      <c r="J53" s="6">
        <f>SUM(SUMIF(K10:K51,{"","J","NJ"},J10:J51))</f>
        <v>45.5</v>
      </c>
      <c r="K53" t="s">
        <v>2</v>
      </c>
      <c r="L53" s="6">
        <f>SUM(SUMIF(M10:M51,{"","J","NJ"},L10:L51))</f>
        <v>90.100000000000009</v>
      </c>
      <c r="M53" t="s">
        <v>2</v>
      </c>
      <c r="N53" s="6">
        <f>SUM(SUMIF(O10:O51,{"","J","NJ"},N10:N51))</f>
        <v>169.6</v>
      </c>
      <c r="O53" t="s">
        <v>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53"/>
  <sheetViews>
    <sheetView workbookViewId="0">
      <selection activeCell="A9" activeCellId="3" sqref="A3:XFD3 A6:XFD6 A7:XFD7 A9:XFD9"/>
    </sheetView>
  </sheetViews>
  <sheetFormatPr defaultRowHeight="14.4" x14ac:dyDescent="0.3"/>
  <cols>
    <col min="2" max="2" width="12.6640625" bestFit="1" customWidth="1"/>
    <col min="3" max="3" width="3" bestFit="1" customWidth="1"/>
    <col min="4" max="4" width="12.6640625" bestFit="1" customWidth="1"/>
    <col min="5" max="5" width="3" bestFit="1" customWidth="1"/>
    <col min="6" max="6" width="13.44140625" bestFit="1" customWidth="1"/>
    <col min="7" max="7" width="4.44140625" bestFit="1" customWidth="1"/>
    <col min="8" max="8" width="13.44140625" bestFit="1" customWidth="1"/>
    <col min="9" max="9" width="4.44140625" bestFit="1" customWidth="1"/>
    <col min="10" max="10" width="12.109375" bestFit="1" customWidth="1"/>
    <col min="11" max="11" width="4.44140625" bestFit="1" customWidth="1"/>
    <col min="12" max="12" width="12.109375" bestFit="1" customWidth="1"/>
    <col min="13" max="13" width="4.44140625" bestFit="1" customWidth="1"/>
    <col min="14" max="14" width="12.109375" bestFit="1" customWidth="1"/>
    <col min="15" max="15" width="4.44140625" bestFit="1" customWidth="1"/>
  </cols>
  <sheetData>
    <row r="1" spans="1:15" x14ac:dyDescent="0.3">
      <c r="A1" s="13" t="s">
        <v>551</v>
      </c>
    </row>
    <row r="3" spans="1:15" x14ac:dyDescent="0.3">
      <c r="A3" t="s">
        <v>189</v>
      </c>
      <c r="B3" t="s">
        <v>293</v>
      </c>
      <c r="D3" t="s">
        <v>294</v>
      </c>
      <c r="F3" t="s">
        <v>291</v>
      </c>
      <c r="H3" t="s">
        <v>292</v>
      </c>
      <c r="J3" t="s">
        <v>336</v>
      </c>
      <c r="L3" t="s">
        <v>337</v>
      </c>
      <c r="N3" t="s">
        <v>338</v>
      </c>
    </row>
    <row r="4" spans="1:15" x14ac:dyDescent="0.3">
      <c r="A4" t="s">
        <v>190</v>
      </c>
      <c r="B4" t="s">
        <v>332</v>
      </c>
      <c r="D4" t="s">
        <v>333</v>
      </c>
      <c r="F4" t="s">
        <v>328</v>
      </c>
      <c r="H4" t="s">
        <v>329</v>
      </c>
      <c r="J4" t="s">
        <v>339</v>
      </c>
      <c r="L4" t="s">
        <v>340</v>
      </c>
      <c r="N4" t="s">
        <v>341</v>
      </c>
    </row>
    <row r="5" spans="1:15" x14ac:dyDescent="0.3">
      <c r="A5" t="s">
        <v>191</v>
      </c>
      <c r="B5" t="s">
        <v>334</v>
      </c>
      <c r="D5" t="s">
        <v>335</v>
      </c>
      <c r="F5" t="s">
        <v>330</v>
      </c>
      <c r="H5" t="s">
        <v>331</v>
      </c>
      <c r="J5" t="s">
        <v>342</v>
      </c>
      <c r="L5" t="s">
        <v>343</v>
      </c>
      <c r="N5" t="s">
        <v>344</v>
      </c>
    </row>
    <row r="6" spans="1:15" x14ac:dyDescent="0.3">
      <c r="A6" t="s">
        <v>192</v>
      </c>
      <c r="B6" s="1">
        <v>42586</v>
      </c>
      <c r="D6" s="1">
        <v>42586</v>
      </c>
      <c r="F6" s="1">
        <v>42586</v>
      </c>
      <c r="H6" s="1">
        <v>42586</v>
      </c>
      <c r="J6" s="1">
        <v>42586</v>
      </c>
      <c r="L6" s="1">
        <v>42586</v>
      </c>
      <c r="N6" s="1">
        <v>42586</v>
      </c>
    </row>
    <row r="7" spans="1:15" x14ac:dyDescent="0.3">
      <c r="A7" t="s">
        <v>271</v>
      </c>
      <c r="B7" t="s">
        <v>304</v>
      </c>
      <c r="D7" t="s">
        <v>304</v>
      </c>
      <c r="F7" t="s">
        <v>303</v>
      </c>
      <c r="H7" t="s">
        <v>303</v>
      </c>
      <c r="J7" t="s">
        <v>275</v>
      </c>
      <c r="L7" t="s">
        <v>275</v>
      </c>
      <c r="N7" t="s">
        <v>275</v>
      </c>
    </row>
    <row r="8" spans="1:15" x14ac:dyDescent="0.3">
      <c r="A8" t="s">
        <v>305</v>
      </c>
      <c r="B8" t="s">
        <v>307</v>
      </c>
      <c r="D8" t="s">
        <v>307</v>
      </c>
      <c r="F8" t="s">
        <v>306</v>
      </c>
      <c r="H8" t="s">
        <v>306</v>
      </c>
      <c r="J8" t="s">
        <v>306</v>
      </c>
      <c r="L8" t="s">
        <v>306</v>
      </c>
      <c r="N8" t="s">
        <v>306</v>
      </c>
    </row>
    <row r="9" spans="1:15" x14ac:dyDescent="0.3">
      <c r="A9" t="s">
        <v>193</v>
      </c>
      <c r="B9" s="2">
        <v>0.66666666666666663</v>
      </c>
      <c r="D9" s="2">
        <v>0.54761904761904767</v>
      </c>
      <c r="F9" s="2">
        <v>9.5238095238095233E-2</v>
      </c>
      <c r="H9" s="2">
        <v>2.3809523809523808E-2</v>
      </c>
      <c r="J9" s="2">
        <v>4.7619047619047616E-2</v>
      </c>
      <c r="L9" s="2">
        <v>0.19047619047619047</v>
      </c>
      <c r="N9" s="2">
        <v>2.3809523809523808E-2</v>
      </c>
    </row>
    <row r="10" spans="1:15" x14ac:dyDescent="0.3">
      <c r="A10" t="s">
        <v>208</v>
      </c>
      <c r="B10">
        <v>1.56</v>
      </c>
      <c r="C10" s="5" t="s">
        <v>2</v>
      </c>
      <c r="D10">
        <v>2.11</v>
      </c>
      <c r="E10" s="5" t="s">
        <v>2</v>
      </c>
      <c r="F10">
        <v>1.9</v>
      </c>
      <c r="G10" t="s">
        <v>2</v>
      </c>
      <c r="H10">
        <v>1</v>
      </c>
      <c r="I10" t="s">
        <v>186</v>
      </c>
      <c r="J10">
        <v>1.06</v>
      </c>
      <c r="K10" t="s">
        <v>2</v>
      </c>
      <c r="L10">
        <v>1.71</v>
      </c>
      <c r="M10" t="s">
        <v>2</v>
      </c>
      <c r="N10">
        <v>1.25</v>
      </c>
      <c r="O10" t="s">
        <v>2</v>
      </c>
    </row>
    <row r="11" spans="1:15" x14ac:dyDescent="0.3">
      <c r="A11" t="s">
        <v>209</v>
      </c>
      <c r="B11">
        <v>6.5000000000000002E-2</v>
      </c>
      <c r="C11" s="5" t="s">
        <v>1</v>
      </c>
      <c r="D11">
        <v>0.38</v>
      </c>
      <c r="E11" s="5" t="s">
        <v>1</v>
      </c>
      <c r="F11">
        <v>1</v>
      </c>
      <c r="G11" t="s">
        <v>1</v>
      </c>
      <c r="H11">
        <v>1</v>
      </c>
      <c r="I11" t="s">
        <v>1</v>
      </c>
      <c r="J11">
        <v>1</v>
      </c>
      <c r="K11" t="s">
        <v>1</v>
      </c>
      <c r="L11">
        <v>1.7</v>
      </c>
      <c r="M11" t="s">
        <v>1</v>
      </c>
      <c r="N11">
        <v>1</v>
      </c>
      <c r="O11" t="s">
        <v>1</v>
      </c>
    </row>
    <row r="12" spans="1:15" x14ac:dyDescent="0.3">
      <c r="A12" t="s">
        <v>210</v>
      </c>
      <c r="B12">
        <v>4.97</v>
      </c>
      <c r="C12" s="5" t="s">
        <v>2</v>
      </c>
      <c r="D12">
        <v>7.01</v>
      </c>
      <c r="E12" s="5" t="s">
        <v>2</v>
      </c>
      <c r="F12">
        <v>6.54</v>
      </c>
      <c r="G12" t="s">
        <v>1</v>
      </c>
      <c r="H12">
        <v>3.74</v>
      </c>
      <c r="I12" t="s">
        <v>1</v>
      </c>
      <c r="J12">
        <v>3.83</v>
      </c>
      <c r="K12" t="s">
        <v>1</v>
      </c>
      <c r="L12">
        <v>9.8000000000000007</v>
      </c>
      <c r="M12" t="s">
        <v>185</v>
      </c>
      <c r="N12">
        <v>5.85</v>
      </c>
      <c r="O12" t="s">
        <v>1</v>
      </c>
    </row>
    <row r="13" spans="1:15" x14ac:dyDescent="0.3">
      <c r="A13" t="s">
        <v>211</v>
      </c>
      <c r="B13">
        <v>7.02</v>
      </c>
      <c r="C13" s="5"/>
      <c r="D13">
        <v>10.1</v>
      </c>
      <c r="E13" s="5"/>
      <c r="F13">
        <v>7.22</v>
      </c>
      <c r="G13" t="s">
        <v>1</v>
      </c>
      <c r="H13">
        <v>6.39</v>
      </c>
      <c r="I13" t="s">
        <v>1</v>
      </c>
      <c r="J13">
        <v>6.47</v>
      </c>
      <c r="K13" t="s">
        <v>1</v>
      </c>
      <c r="L13">
        <v>13.9</v>
      </c>
      <c r="M13" t="s">
        <v>2</v>
      </c>
      <c r="N13">
        <v>6.09</v>
      </c>
      <c r="O13" t="s">
        <v>1</v>
      </c>
    </row>
    <row r="14" spans="1:15" x14ac:dyDescent="0.3">
      <c r="A14" t="s">
        <v>212</v>
      </c>
      <c r="B14">
        <v>0.22</v>
      </c>
      <c r="C14" s="5" t="s">
        <v>2</v>
      </c>
      <c r="D14">
        <v>0.34</v>
      </c>
      <c r="E14" s="5" t="s">
        <v>1</v>
      </c>
      <c r="F14">
        <v>1</v>
      </c>
      <c r="G14" t="s">
        <v>1</v>
      </c>
      <c r="H14">
        <v>1</v>
      </c>
      <c r="I14" t="s">
        <v>1</v>
      </c>
      <c r="J14">
        <v>1</v>
      </c>
      <c r="K14" t="s">
        <v>1</v>
      </c>
      <c r="L14">
        <v>1.5</v>
      </c>
      <c r="M14" t="s">
        <v>1</v>
      </c>
      <c r="N14">
        <v>1</v>
      </c>
      <c r="O14" t="s">
        <v>1</v>
      </c>
    </row>
    <row r="15" spans="1:15" x14ac:dyDescent="0.3">
      <c r="A15" t="s">
        <v>213</v>
      </c>
      <c r="B15">
        <v>0.63800000000000001</v>
      </c>
      <c r="C15" s="5" t="s">
        <v>2</v>
      </c>
      <c r="D15">
        <v>0.88</v>
      </c>
      <c r="E15" s="5" t="s">
        <v>2</v>
      </c>
      <c r="F15">
        <v>1</v>
      </c>
      <c r="G15" t="s">
        <v>1</v>
      </c>
      <c r="H15">
        <v>1</v>
      </c>
      <c r="I15" t="s">
        <v>1</v>
      </c>
      <c r="J15">
        <v>1</v>
      </c>
      <c r="K15" t="s">
        <v>1</v>
      </c>
      <c r="L15">
        <v>1.5</v>
      </c>
      <c r="M15" t="s">
        <v>1</v>
      </c>
      <c r="N15">
        <v>1</v>
      </c>
      <c r="O15" t="s">
        <v>1</v>
      </c>
    </row>
    <row r="16" spans="1:15" x14ac:dyDescent="0.3">
      <c r="A16" t="s">
        <v>214</v>
      </c>
      <c r="B16">
        <v>3.3000000000000002E-2</v>
      </c>
      <c r="C16" s="5" t="s">
        <v>1</v>
      </c>
      <c r="D16">
        <v>0.47</v>
      </c>
      <c r="E16" s="5" t="s">
        <v>1</v>
      </c>
      <c r="F16">
        <v>22</v>
      </c>
      <c r="G16" t="s">
        <v>1</v>
      </c>
      <c r="H16">
        <v>1</v>
      </c>
      <c r="I16" t="s">
        <v>1</v>
      </c>
      <c r="J16">
        <v>1.22</v>
      </c>
      <c r="K16" t="s">
        <v>2</v>
      </c>
      <c r="L16">
        <v>5</v>
      </c>
      <c r="M16" t="s">
        <v>186</v>
      </c>
      <c r="N16">
        <v>1</v>
      </c>
      <c r="O16" t="s">
        <v>1</v>
      </c>
    </row>
    <row r="17" spans="1:15" x14ac:dyDescent="0.3">
      <c r="A17" t="s">
        <v>215</v>
      </c>
      <c r="B17">
        <v>9.61</v>
      </c>
      <c r="C17" s="5" t="s">
        <v>1</v>
      </c>
      <c r="D17">
        <v>11.4</v>
      </c>
      <c r="E17" s="5" t="s">
        <v>1</v>
      </c>
      <c r="F17">
        <v>84.2</v>
      </c>
      <c r="H17">
        <v>7.6</v>
      </c>
      <c r="I17" t="s">
        <v>185</v>
      </c>
      <c r="J17">
        <v>14.1</v>
      </c>
      <c r="K17" t="s">
        <v>1</v>
      </c>
      <c r="L17">
        <v>20</v>
      </c>
      <c r="M17" t="s">
        <v>185</v>
      </c>
      <c r="N17">
        <v>9.42</v>
      </c>
      <c r="O17" t="s">
        <v>1</v>
      </c>
    </row>
    <row r="18" spans="1:15" x14ac:dyDescent="0.3">
      <c r="A18" t="s">
        <v>216</v>
      </c>
      <c r="B18">
        <v>0.88800000000000001</v>
      </c>
      <c r="C18" s="5" t="s">
        <v>2</v>
      </c>
      <c r="D18">
        <v>0.61</v>
      </c>
      <c r="E18" s="5" t="s">
        <v>2</v>
      </c>
      <c r="F18">
        <v>1</v>
      </c>
      <c r="G18" t="s">
        <v>1</v>
      </c>
      <c r="H18">
        <v>1</v>
      </c>
      <c r="I18" t="s">
        <v>1</v>
      </c>
      <c r="J18">
        <v>1</v>
      </c>
      <c r="K18" t="s">
        <v>1</v>
      </c>
      <c r="L18">
        <v>2</v>
      </c>
      <c r="M18" t="s">
        <v>186</v>
      </c>
      <c r="N18">
        <v>1</v>
      </c>
      <c r="O18" t="s">
        <v>1</v>
      </c>
    </row>
    <row r="19" spans="1:15" x14ac:dyDescent="0.3">
      <c r="A19" t="s">
        <v>217</v>
      </c>
      <c r="B19">
        <v>0.60499999999999998</v>
      </c>
      <c r="C19" s="5" t="s">
        <v>2</v>
      </c>
      <c r="D19">
        <v>0.48</v>
      </c>
      <c r="E19" s="5" t="s">
        <v>2</v>
      </c>
      <c r="F19">
        <v>1.01</v>
      </c>
      <c r="G19" t="s">
        <v>2</v>
      </c>
      <c r="H19">
        <v>1</v>
      </c>
      <c r="I19" t="s">
        <v>1</v>
      </c>
      <c r="J19">
        <v>1</v>
      </c>
      <c r="K19" t="s">
        <v>1</v>
      </c>
      <c r="L19">
        <v>2.89</v>
      </c>
      <c r="M19" t="s">
        <v>2</v>
      </c>
      <c r="N19">
        <v>1</v>
      </c>
      <c r="O19" t="s">
        <v>1</v>
      </c>
    </row>
    <row r="20" spans="1:15" x14ac:dyDescent="0.3">
      <c r="A20" t="s">
        <v>218</v>
      </c>
      <c r="B20">
        <v>9.07</v>
      </c>
      <c r="C20" s="5" t="s">
        <v>2</v>
      </c>
      <c r="D20">
        <v>14.2</v>
      </c>
      <c r="E20" s="5"/>
      <c r="F20">
        <v>5.82</v>
      </c>
      <c r="G20" t="s">
        <v>1</v>
      </c>
      <c r="H20">
        <v>4.4000000000000004</v>
      </c>
      <c r="I20" t="s">
        <v>1</v>
      </c>
      <c r="J20">
        <v>5.09</v>
      </c>
      <c r="K20" t="s">
        <v>1</v>
      </c>
      <c r="L20">
        <v>13</v>
      </c>
      <c r="M20" t="s">
        <v>185</v>
      </c>
      <c r="N20">
        <v>2.2999999999999998</v>
      </c>
      <c r="O20" t="s">
        <v>185</v>
      </c>
    </row>
    <row r="21" spans="1:15" x14ac:dyDescent="0.3">
      <c r="A21" t="s">
        <v>219</v>
      </c>
      <c r="B21">
        <v>1.96</v>
      </c>
      <c r="C21" s="5" t="s">
        <v>2</v>
      </c>
      <c r="D21">
        <v>3.01</v>
      </c>
      <c r="E21" s="5" t="s">
        <v>2</v>
      </c>
      <c r="F21">
        <v>1.5</v>
      </c>
      <c r="G21" t="s">
        <v>186</v>
      </c>
      <c r="H21">
        <v>1</v>
      </c>
      <c r="I21" t="s">
        <v>1</v>
      </c>
      <c r="J21">
        <v>1</v>
      </c>
      <c r="K21" t="s">
        <v>1</v>
      </c>
      <c r="L21">
        <v>2.8</v>
      </c>
      <c r="M21" t="s">
        <v>186</v>
      </c>
      <c r="N21">
        <v>1</v>
      </c>
      <c r="O21" t="s">
        <v>185</v>
      </c>
    </row>
    <row r="22" spans="1:15" x14ac:dyDescent="0.3">
      <c r="A22" t="s">
        <v>220</v>
      </c>
      <c r="B22">
        <v>137</v>
      </c>
      <c r="C22" s="5"/>
      <c r="D22">
        <v>196</v>
      </c>
      <c r="E22" s="5"/>
      <c r="F22">
        <v>107</v>
      </c>
      <c r="G22" t="s">
        <v>187</v>
      </c>
      <c r="H22">
        <v>132</v>
      </c>
      <c r="I22" t="s">
        <v>187</v>
      </c>
      <c r="J22">
        <v>155</v>
      </c>
      <c r="K22" t="s">
        <v>187</v>
      </c>
      <c r="L22">
        <v>307</v>
      </c>
      <c r="M22" t="s">
        <v>187</v>
      </c>
      <c r="N22">
        <v>64.8</v>
      </c>
      <c r="O22" t="s">
        <v>187</v>
      </c>
    </row>
    <row r="23" spans="1:15" x14ac:dyDescent="0.3">
      <c r="A23" t="s">
        <v>221</v>
      </c>
      <c r="B23">
        <v>0.2</v>
      </c>
      <c r="C23" s="5" t="s">
        <v>1</v>
      </c>
      <c r="D23">
        <v>0.39</v>
      </c>
      <c r="E23" s="5" t="s">
        <v>1</v>
      </c>
      <c r="F23">
        <v>1</v>
      </c>
      <c r="G23" t="s">
        <v>1</v>
      </c>
      <c r="H23">
        <v>1</v>
      </c>
      <c r="I23" t="s">
        <v>1</v>
      </c>
      <c r="J23">
        <v>1</v>
      </c>
      <c r="K23" t="s">
        <v>1</v>
      </c>
      <c r="L23">
        <v>1.4</v>
      </c>
      <c r="M23" t="s">
        <v>1</v>
      </c>
      <c r="N23">
        <v>1</v>
      </c>
      <c r="O23" t="s">
        <v>1</v>
      </c>
    </row>
    <row r="24" spans="1:15" x14ac:dyDescent="0.3">
      <c r="A24" t="s">
        <v>222</v>
      </c>
      <c r="B24">
        <v>5.79</v>
      </c>
      <c r="C24" s="5" t="s">
        <v>2</v>
      </c>
      <c r="D24">
        <v>9.6199999999999992</v>
      </c>
      <c r="E24" s="5"/>
      <c r="F24">
        <v>3.85</v>
      </c>
      <c r="G24" t="s">
        <v>1</v>
      </c>
      <c r="H24">
        <v>2.6</v>
      </c>
      <c r="I24" t="s">
        <v>185</v>
      </c>
      <c r="J24">
        <v>2.7</v>
      </c>
      <c r="K24" t="s">
        <v>185</v>
      </c>
      <c r="L24">
        <v>6.89</v>
      </c>
      <c r="M24" t="s">
        <v>1</v>
      </c>
      <c r="N24">
        <v>1.7</v>
      </c>
      <c r="O24" t="s">
        <v>185</v>
      </c>
    </row>
    <row r="25" spans="1:15" x14ac:dyDescent="0.3">
      <c r="A25" t="s">
        <v>223</v>
      </c>
      <c r="B25">
        <v>0.3</v>
      </c>
      <c r="C25" s="5" t="s">
        <v>1</v>
      </c>
      <c r="D25">
        <v>0.38</v>
      </c>
      <c r="E25" s="5" t="s">
        <v>1</v>
      </c>
      <c r="F25">
        <v>1</v>
      </c>
      <c r="G25" t="s">
        <v>1</v>
      </c>
      <c r="H25">
        <v>1</v>
      </c>
      <c r="I25" t="s">
        <v>1</v>
      </c>
      <c r="J25">
        <v>1</v>
      </c>
      <c r="K25" t="s">
        <v>1</v>
      </c>
      <c r="L25">
        <v>1.3</v>
      </c>
      <c r="M25" t="s">
        <v>1</v>
      </c>
      <c r="N25">
        <v>1</v>
      </c>
      <c r="O25" t="s">
        <v>1</v>
      </c>
    </row>
    <row r="26" spans="1:15" x14ac:dyDescent="0.3">
      <c r="A26" t="s">
        <v>224</v>
      </c>
      <c r="B26">
        <v>28.8</v>
      </c>
      <c r="C26" s="5" t="s">
        <v>2</v>
      </c>
      <c r="D26">
        <v>43.2</v>
      </c>
      <c r="E26" s="5"/>
      <c r="F26">
        <v>19</v>
      </c>
      <c r="G26" t="s">
        <v>185</v>
      </c>
      <c r="H26">
        <v>24</v>
      </c>
      <c r="I26" t="s">
        <v>1</v>
      </c>
      <c r="J26">
        <v>24.6</v>
      </c>
      <c r="K26" t="s">
        <v>1</v>
      </c>
      <c r="L26">
        <v>54</v>
      </c>
      <c r="M26" t="s">
        <v>1</v>
      </c>
      <c r="N26">
        <v>10.8</v>
      </c>
      <c r="O26" t="s">
        <v>1</v>
      </c>
    </row>
    <row r="27" spans="1:15" x14ac:dyDescent="0.3">
      <c r="A27" t="s">
        <v>225</v>
      </c>
      <c r="B27">
        <v>0.6</v>
      </c>
      <c r="C27" s="5" t="s">
        <v>2</v>
      </c>
      <c r="D27">
        <v>1.9</v>
      </c>
      <c r="E27" s="5" t="s">
        <v>1</v>
      </c>
      <c r="F27">
        <v>3.2</v>
      </c>
      <c r="G27" t="s">
        <v>1</v>
      </c>
      <c r="H27">
        <v>1</v>
      </c>
      <c r="I27" t="s">
        <v>1</v>
      </c>
      <c r="J27">
        <v>1.7</v>
      </c>
      <c r="K27" t="s">
        <v>1</v>
      </c>
      <c r="L27">
        <v>4.8</v>
      </c>
      <c r="M27" t="s">
        <v>1</v>
      </c>
      <c r="N27">
        <v>1.1000000000000001</v>
      </c>
      <c r="O27" t="s">
        <v>1</v>
      </c>
    </row>
    <row r="28" spans="1:15" x14ac:dyDescent="0.3">
      <c r="A28" t="s">
        <v>226</v>
      </c>
      <c r="B28">
        <v>134</v>
      </c>
      <c r="C28" s="5"/>
      <c r="D28">
        <v>197</v>
      </c>
      <c r="E28" s="5"/>
      <c r="F28">
        <v>93.1</v>
      </c>
      <c r="G28" t="s">
        <v>187</v>
      </c>
      <c r="H28">
        <v>129</v>
      </c>
      <c r="I28" t="s">
        <v>187</v>
      </c>
      <c r="J28">
        <v>119</v>
      </c>
      <c r="K28" t="s">
        <v>187</v>
      </c>
      <c r="L28">
        <v>258</v>
      </c>
      <c r="M28" t="s">
        <v>187</v>
      </c>
      <c r="N28">
        <v>51.6</v>
      </c>
      <c r="O28" t="s">
        <v>1</v>
      </c>
    </row>
    <row r="29" spans="1:15" x14ac:dyDescent="0.3">
      <c r="A29" t="s">
        <v>227</v>
      </c>
      <c r="B29">
        <v>1.2</v>
      </c>
      <c r="C29" s="5" t="s">
        <v>2</v>
      </c>
      <c r="D29">
        <v>2.1</v>
      </c>
      <c r="E29" s="5" t="s">
        <v>1</v>
      </c>
      <c r="F29">
        <v>3.4</v>
      </c>
      <c r="G29" t="s">
        <v>1</v>
      </c>
      <c r="H29">
        <v>1.1000000000000001</v>
      </c>
      <c r="I29" t="s">
        <v>1</v>
      </c>
      <c r="J29">
        <v>1.9</v>
      </c>
      <c r="K29" t="s">
        <v>1</v>
      </c>
      <c r="L29">
        <v>5.3</v>
      </c>
      <c r="M29" t="s">
        <v>1</v>
      </c>
      <c r="N29">
        <v>1.2</v>
      </c>
      <c r="O29" t="s">
        <v>1</v>
      </c>
    </row>
    <row r="30" spans="1:15" x14ac:dyDescent="0.3">
      <c r="A30" t="s">
        <v>228</v>
      </c>
      <c r="B30">
        <v>4.75</v>
      </c>
      <c r="C30" s="5" t="s">
        <v>2</v>
      </c>
      <c r="D30">
        <v>7.88</v>
      </c>
      <c r="E30" s="5" t="s">
        <v>2</v>
      </c>
      <c r="F30">
        <v>2.9</v>
      </c>
      <c r="G30" t="s">
        <v>1</v>
      </c>
      <c r="H30">
        <v>5.8</v>
      </c>
      <c r="I30" t="s">
        <v>185</v>
      </c>
      <c r="J30">
        <v>4.6100000000000003</v>
      </c>
      <c r="K30" t="s">
        <v>1</v>
      </c>
      <c r="L30">
        <v>11</v>
      </c>
      <c r="M30" t="s">
        <v>185</v>
      </c>
      <c r="N30">
        <v>2.8</v>
      </c>
      <c r="O30" t="s">
        <v>185</v>
      </c>
    </row>
    <row r="31" spans="1:15" x14ac:dyDescent="0.3">
      <c r="A31" t="s">
        <v>229</v>
      </c>
      <c r="B31">
        <v>0.51</v>
      </c>
      <c r="C31" s="5" t="s">
        <v>1</v>
      </c>
      <c r="D31">
        <v>1.1000000000000001</v>
      </c>
      <c r="E31" s="5" t="s">
        <v>1</v>
      </c>
      <c r="F31">
        <v>3.1</v>
      </c>
      <c r="G31" t="s">
        <v>1</v>
      </c>
      <c r="H31">
        <v>1</v>
      </c>
      <c r="I31" t="s">
        <v>1</v>
      </c>
      <c r="J31">
        <v>1.2</v>
      </c>
      <c r="K31" t="s">
        <v>1</v>
      </c>
      <c r="L31">
        <v>3.2</v>
      </c>
      <c r="M31" t="s">
        <v>1</v>
      </c>
      <c r="N31">
        <v>1</v>
      </c>
      <c r="O31" t="s">
        <v>1</v>
      </c>
    </row>
    <row r="32" spans="1:15" x14ac:dyDescent="0.3">
      <c r="A32" t="s">
        <v>230</v>
      </c>
      <c r="B32">
        <v>0.28000000000000003</v>
      </c>
      <c r="C32" s="5" t="s">
        <v>1</v>
      </c>
      <c r="D32">
        <v>2.2999999999999998</v>
      </c>
      <c r="E32" s="5" t="s">
        <v>1</v>
      </c>
      <c r="F32">
        <v>3.8</v>
      </c>
      <c r="G32" t="s">
        <v>1</v>
      </c>
      <c r="H32">
        <v>1.2</v>
      </c>
      <c r="I32" t="s">
        <v>1</v>
      </c>
      <c r="J32">
        <v>2.1</v>
      </c>
      <c r="K32" t="s">
        <v>1</v>
      </c>
      <c r="L32">
        <v>5.8</v>
      </c>
      <c r="M32" t="s">
        <v>1</v>
      </c>
      <c r="N32">
        <v>1.3</v>
      </c>
      <c r="O32" t="s">
        <v>1</v>
      </c>
    </row>
    <row r="33" spans="1:15" x14ac:dyDescent="0.3">
      <c r="A33" t="s">
        <v>231</v>
      </c>
      <c r="B33">
        <v>0.97</v>
      </c>
      <c r="C33" s="5" t="s">
        <v>2</v>
      </c>
      <c r="D33">
        <v>1</v>
      </c>
      <c r="E33" s="5" t="s">
        <v>1</v>
      </c>
      <c r="F33">
        <v>2.5</v>
      </c>
      <c r="G33" t="s">
        <v>1</v>
      </c>
      <c r="H33">
        <v>1.1000000000000001</v>
      </c>
      <c r="I33" t="s">
        <v>1</v>
      </c>
      <c r="J33">
        <v>2.1</v>
      </c>
      <c r="K33" t="s">
        <v>1</v>
      </c>
      <c r="L33">
        <v>4.0999999999999996</v>
      </c>
      <c r="M33" t="s">
        <v>1</v>
      </c>
      <c r="N33">
        <v>1.3</v>
      </c>
      <c r="O33" t="s">
        <v>1</v>
      </c>
    </row>
    <row r="34" spans="1:15" x14ac:dyDescent="0.3">
      <c r="A34" t="s">
        <v>232</v>
      </c>
      <c r="B34">
        <v>12</v>
      </c>
      <c r="C34" s="5" t="s">
        <v>2</v>
      </c>
      <c r="D34">
        <v>17.399999999999999</v>
      </c>
      <c r="E34" s="5" t="s">
        <v>2</v>
      </c>
      <c r="F34">
        <v>7.9</v>
      </c>
      <c r="G34" t="s">
        <v>185</v>
      </c>
      <c r="H34">
        <v>7.56</v>
      </c>
      <c r="I34" t="s">
        <v>1</v>
      </c>
      <c r="J34">
        <v>7.26</v>
      </c>
      <c r="K34" t="s">
        <v>1</v>
      </c>
      <c r="L34">
        <v>23.1</v>
      </c>
      <c r="M34" t="s">
        <v>2</v>
      </c>
      <c r="N34">
        <v>4.99</v>
      </c>
      <c r="O34" t="s">
        <v>1</v>
      </c>
    </row>
    <row r="35" spans="1:15" x14ac:dyDescent="0.3">
      <c r="A35" t="s">
        <v>233</v>
      </c>
      <c r="B35">
        <v>12.6</v>
      </c>
      <c r="C35" s="5" t="s">
        <v>2</v>
      </c>
      <c r="D35">
        <v>17.899999999999999</v>
      </c>
      <c r="E35" s="5"/>
      <c r="F35">
        <v>9.3699999999999992</v>
      </c>
      <c r="G35" t="s">
        <v>1</v>
      </c>
      <c r="H35">
        <v>10.9</v>
      </c>
      <c r="I35" t="s">
        <v>1</v>
      </c>
      <c r="J35">
        <v>5.6</v>
      </c>
      <c r="K35" t="s">
        <v>1</v>
      </c>
      <c r="L35">
        <v>25.2</v>
      </c>
      <c r="M35" t="s">
        <v>1</v>
      </c>
      <c r="N35">
        <v>4.9000000000000004</v>
      </c>
      <c r="O35" t="s">
        <v>185</v>
      </c>
    </row>
    <row r="36" spans="1:15" x14ac:dyDescent="0.3">
      <c r="A36" t="s">
        <v>234</v>
      </c>
      <c r="B36">
        <v>0.54</v>
      </c>
      <c r="C36" s="5" t="s">
        <v>1</v>
      </c>
      <c r="D36">
        <v>0.99</v>
      </c>
      <c r="E36" s="5" t="s">
        <v>1</v>
      </c>
      <c r="F36">
        <v>3.5</v>
      </c>
      <c r="G36" t="s">
        <v>1</v>
      </c>
      <c r="H36">
        <v>1.2</v>
      </c>
      <c r="I36" t="s">
        <v>1</v>
      </c>
      <c r="J36">
        <v>3</v>
      </c>
      <c r="K36" t="s">
        <v>1</v>
      </c>
      <c r="L36">
        <v>5.2</v>
      </c>
      <c r="M36" t="s">
        <v>1</v>
      </c>
      <c r="N36">
        <v>1.8</v>
      </c>
      <c r="O36" t="s">
        <v>1</v>
      </c>
    </row>
    <row r="37" spans="1:15" x14ac:dyDescent="0.3">
      <c r="A37" t="s">
        <v>235</v>
      </c>
      <c r="B37">
        <v>1</v>
      </c>
      <c r="C37" s="5" t="s">
        <v>2</v>
      </c>
      <c r="D37">
        <v>1.6</v>
      </c>
      <c r="E37" s="5" t="s">
        <v>1</v>
      </c>
      <c r="F37">
        <v>5.6</v>
      </c>
      <c r="G37" t="s">
        <v>1</v>
      </c>
      <c r="H37">
        <v>1.9</v>
      </c>
      <c r="I37" t="s">
        <v>1</v>
      </c>
      <c r="J37">
        <v>4.8</v>
      </c>
      <c r="K37" t="s">
        <v>1</v>
      </c>
      <c r="L37">
        <v>8.4</v>
      </c>
      <c r="M37" t="s">
        <v>1</v>
      </c>
      <c r="N37">
        <v>2.8</v>
      </c>
      <c r="O37" t="s">
        <v>1</v>
      </c>
    </row>
    <row r="38" spans="1:15" x14ac:dyDescent="0.3">
      <c r="A38" t="s">
        <v>236</v>
      </c>
      <c r="B38">
        <v>1.4</v>
      </c>
      <c r="C38" s="5" t="s">
        <v>1</v>
      </c>
      <c r="D38">
        <v>2.5</v>
      </c>
      <c r="E38" s="5" t="s">
        <v>1</v>
      </c>
      <c r="F38">
        <v>8.8000000000000007</v>
      </c>
      <c r="G38" t="s">
        <v>1</v>
      </c>
      <c r="H38">
        <v>3</v>
      </c>
      <c r="I38" t="s">
        <v>1</v>
      </c>
      <c r="J38">
        <v>7.6</v>
      </c>
      <c r="K38" t="s">
        <v>1</v>
      </c>
      <c r="L38">
        <v>13</v>
      </c>
      <c r="M38" t="s">
        <v>1</v>
      </c>
      <c r="N38">
        <v>4.4000000000000004</v>
      </c>
      <c r="O38" t="s">
        <v>1</v>
      </c>
    </row>
    <row r="39" spans="1:15" x14ac:dyDescent="0.3">
      <c r="A39" t="s">
        <v>237</v>
      </c>
      <c r="B39">
        <v>1.2</v>
      </c>
      <c r="C39" s="5" t="s">
        <v>1</v>
      </c>
      <c r="D39">
        <v>2.2000000000000002</v>
      </c>
      <c r="E39" s="5" t="s">
        <v>1</v>
      </c>
      <c r="F39">
        <v>7.8</v>
      </c>
      <c r="G39" t="s">
        <v>1</v>
      </c>
      <c r="H39">
        <v>2.6</v>
      </c>
      <c r="I39" t="s">
        <v>1</v>
      </c>
      <c r="J39">
        <v>6.8</v>
      </c>
      <c r="K39" t="s">
        <v>1</v>
      </c>
      <c r="L39">
        <v>12</v>
      </c>
      <c r="M39" t="s">
        <v>1</v>
      </c>
      <c r="N39">
        <v>3.9</v>
      </c>
      <c r="O39" t="s">
        <v>1</v>
      </c>
    </row>
    <row r="40" spans="1:15" x14ac:dyDescent="0.3">
      <c r="A40" t="s">
        <v>238</v>
      </c>
      <c r="B40">
        <v>2.2999999999999998</v>
      </c>
      <c r="C40" s="5" t="s">
        <v>1</v>
      </c>
      <c r="D40">
        <v>1.1000000000000001</v>
      </c>
      <c r="E40" s="5" t="s">
        <v>1</v>
      </c>
      <c r="F40">
        <v>2.2999999999999998</v>
      </c>
      <c r="G40" t="s">
        <v>1</v>
      </c>
      <c r="H40">
        <v>1</v>
      </c>
      <c r="I40" t="s">
        <v>1</v>
      </c>
      <c r="J40">
        <v>1.7</v>
      </c>
      <c r="K40" t="s">
        <v>1</v>
      </c>
      <c r="L40">
        <v>2.2000000000000002</v>
      </c>
      <c r="M40" t="s">
        <v>1</v>
      </c>
      <c r="N40">
        <v>1.2</v>
      </c>
      <c r="O40" t="s">
        <v>1</v>
      </c>
    </row>
    <row r="41" spans="1:15" x14ac:dyDescent="0.3">
      <c r="A41" t="s">
        <v>239</v>
      </c>
      <c r="B41">
        <v>3.4</v>
      </c>
      <c r="C41" s="5" t="s">
        <v>2</v>
      </c>
      <c r="D41">
        <v>3.8</v>
      </c>
      <c r="E41" s="5" t="s">
        <v>2</v>
      </c>
      <c r="F41">
        <v>11</v>
      </c>
      <c r="G41" t="s">
        <v>185</v>
      </c>
      <c r="H41">
        <v>11</v>
      </c>
      <c r="I41" t="s">
        <v>1</v>
      </c>
      <c r="J41">
        <v>15.7</v>
      </c>
      <c r="K41" t="s">
        <v>1</v>
      </c>
      <c r="L41">
        <v>16</v>
      </c>
      <c r="M41" t="s">
        <v>186</v>
      </c>
      <c r="N41">
        <v>10.7</v>
      </c>
      <c r="O41" t="s">
        <v>1</v>
      </c>
    </row>
    <row r="42" spans="1:15" x14ac:dyDescent="0.3">
      <c r="A42" t="s">
        <v>240</v>
      </c>
      <c r="B42">
        <v>0.39</v>
      </c>
      <c r="C42" s="5" t="s">
        <v>1</v>
      </c>
      <c r="D42">
        <v>2.5</v>
      </c>
      <c r="E42" s="5" t="s">
        <v>1</v>
      </c>
      <c r="F42">
        <v>5.0999999999999996</v>
      </c>
      <c r="G42" t="s">
        <v>1</v>
      </c>
      <c r="H42">
        <v>1.7</v>
      </c>
      <c r="I42" t="s">
        <v>1</v>
      </c>
      <c r="J42">
        <v>3.8</v>
      </c>
      <c r="K42" t="s">
        <v>1</v>
      </c>
      <c r="L42">
        <v>5</v>
      </c>
      <c r="M42" t="s">
        <v>1</v>
      </c>
      <c r="N42">
        <v>2.8</v>
      </c>
      <c r="O42" t="s">
        <v>1</v>
      </c>
    </row>
    <row r="43" spans="1:15" x14ac:dyDescent="0.3">
      <c r="A43" t="s">
        <v>241</v>
      </c>
      <c r="B43">
        <v>0.78</v>
      </c>
      <c r="C43" s="5" t="s">
        <v>1</v>
      </c>
      <c r="D43">
        <v>2.2999999999999998</v>
      </c>
      <c r="E43" s="5" t="s">
        <v>1</v>
      </c>
      <c r="F43">
        <v>4.7</v>
      </c>
      <c r="G43" t="s">
        <v>1</v>
      </c>
      <c r="H43">
        <v>1.6</v>
      </c>
      <c r="I43" t="s">
        <v>1</v>
      </c>
      <c r="J43">
        <v>3.5</v>
      </c>
      <c r="K43" t="s">
        <v>1</v>
      </c>
      <c r="L43">
        <v>4.5999999999999996</v>
      </c>
      <c r="M43" t="s">
        <v>1</v>
      </c>
      <c r="N43">
        <v>2.6</v>
      </c>
      <c r="O43" t="s">
        <v>1</v>
      </c>
    </row>
    <row r="44" spans="1:15" x14ac:dyDescent="0.3">
      <c r="A44" t="s">
        <v>242</v>
      </c>
      <c r="B44">
        <v>0.72</v>
      </c>
      <c r="C44" s="5" t="s">
        <v>1</v>
      </c>
      <c r="D44">
        <v>3.5</v>
      </c>
      <c r="E44" s="5" t="s">
        <v>1</v>
      </c>
      <c r="F44">
        <v>7.4</v>
      </c>
      <c r="G44" t="s">
        <v>1</v>
      </c>
      <c r="H44">
        <v>2.5</v>
      </c>
      <c r="I44" t="s">
        <v>1</v>
      </c>
      <c r="J44">
        <v>5.5</v>
      </c>
      <c r="K44" t="s">
        <v>1</v>
      </c>
      <c r="L44">
        <v>7.2</v>
      </c>
      <c r="M44" t="s">
        <v>1</v>
      </c>
      <c r="N44">
        <v>4</v>
      </c>
      <c r="O44" t="s">
        <v>1</v>
      </c>
    </row>
    <row r="45" spans="1:15" x14ac:dyDescent="0.3">
      <c r="A45" t="s">
        <v>243</v>
      </c>
      <c r="B45">
        <v>3.05</v>
      </c>
      <c r="C45" s="5" t="s">
        <v>2</v>
      </c>
      <c r="D45">
        <v>4.3</v>
      </c>
      <c r="E45" s="5" t="s">
        <v>2</v>
      </c>
      <c r="F45">
        <v>7.4</v>
      </c>
      <c r="G45" t="s">
        <v>185</v>
      </c>
      <c r="H45">
        <v>6.63</v>
      </c>
      <c r="I45" t="s">
        <v>1</v>
      </c>
      <c r="J45">
        <v>8</v>
      </c>
      <c r="K45" t="s">
        <v>185</v>
      </c>
      <c r="L45">
        <v>17</v>
      </c>
      <c r="M45" t="s">
        <v>185</v>
      </c>
      <c r="N45">
        <v>6.4</v>
      </c>
      <c r="O45" t="s">
        <v>185</v>
      </c>
    </row>
    <row r="46" spans="1:15" x14ac:dyDescent="0.3">
      <c r="A46" t="s">
        <v>244</v>
      </c>
      <c r="B46">
        <v>5.5</v>
      </c>
      <c r="C46" s="5" t="s">
        <v>2</v>
      </c>
      <c r="D46">
        <v>9.32</v>
      </c>
      <c r="E46" s="5" t="s">
        <v>2</v>
      </c>
      <c r="F46">
        <v>16</v>
      </c>
      <c r="G46" t="s">
        <v>185</v>
      </c>
      <c r="H46">
        <v>3.4</v>
      </c>
      <c r="I46" t="s">
        <v>185</v>
      </c>
      <c r="J46">
        <v>5</v>
      </c>
      <c r="K46" t="s">
        <v>1</v>
      </c>
      <c r="L46">
        <v>24</v>
      </c>
      <c r="M46" t="s">
        <v>185</v>
      </c>
      <c r="N46">
        <v>3.72</v>
      </c>
      <c r="O46" t="s">
        <v>1</v>
      </c>
    </row>
    <row r="47" spans="1:15" x14ac:dyDescent="0.3">
      <c r="A47" t="s">
        <v>245</v>
      </c>
      <c r="B47">
        <v>2.89</v>
      </c>
      <c r="C47" s="5" t="s">
        <v>2</v>
      </c>
      <c r="D47">
        <v>5.5</v>
      </c>
      <c r="E47" s="5" t="s">
        <v>2</v>
      </c>
      <c r="F47">
        <v>19.100000000000001</v>
      </c>
      <c r="G47" t="s">
        <v>1</v>
      </c>
      <c r="H47">
        <v>4.04</v>
      </c>
      <c r="I47" t="s">
        <v>1</v>
      </c>
      <c r="J47">
        <v>4.5</v>
      </c>
      <c r="K47" t="s">
        <v>1</v>
      </c>
      <c r="L47">
        <v>20</v>
      </c>
      <c r="M47" t="s">
        <v>185</v>
      </c>
      <c r="N47">
        <v>2.06</v>
      </c>
      <c r="O47" t="s">
        <v>1</v>
      </c>
    </row>
    <row r="48" spans="1:15" x14ac:dyDescent="0.3">
      <c r="A48" t="s">
        <v>246</v>
      </c>
      <c r="B48">
        <v>21.7</v>
      </c>
      <c r="C48" s="5" t="s">
        <v>2</v>
      </c>
      <c r="D48">
        <v>44.5</v>
      </c>
      <c r="E48" s="5" t="s">
        <v>2</v>
      </c>
      <c r="F48">
        <v>74.400000000000006</v>
      </c>
      <c r="G48" t="s">
        <v>1</v>
      </c>
      <c r="H48">
        <v>10.9</v>
      </c>
      <c r="I48" t="s">
        <v>1</v>
      </c>
      <c r="J48">
        <v>5.6</v>
      </c>
      <c r="K48" t="s">
        <v>1</v>
      </c>
      <c r="L48">
        <v>99.3</v>
      </c>
      <c r="M48" t="s">
        <v>1</v>
      </c>
      <c r="N48">
        <v>5.92</v>
      </c>
      <c r="O48" t="s">
        <v>1</v>
      </c>
    </row>
    <row r="49" spans="1:15" x14ac:dyDescent="0.3">
      <c r="A49" t="s">
        <v>247</v>
      </c>
      <c r="B49">
        <v>29.4</v>
      </c>
      <c r="C49" s="5" t="s">
        <v>2</v>
      </c>
      <c r="D49">
        <v>54.8</v>
      </c>
      <c r="E49" s="5" t="s">
        <v>2</v>
      </c>
      <c r="F49">
        <v>73.599999999999994</v>
      </c>
      <c r="G49" t="s">
        <v>1</v>
      </c>
      <c r="H49">
        <v>17.7</v>
      </c>
      <c r="I49" t="s">
        <v>1</v>
      </c>
      <c r="J49">
        <v>16</v>
      </c>
      <c r="K49" t="s">
        <v>185</v>
      </c>
      <c r="L49">
        <v>127</v>
      </c>
      <c r="M49" t="s">
        <v>1</v>
      </c>
      <c r="N49">
        <v>13.2</v>
      </c>
      <c r="O49" t="s">
        <v>1</v>
      </c>
    </row>
    <row r="50" spans="1:15" x14ac:dyDescent="0.3">
      <c r="A50" t="s">
        <v>248</v>
      </c>
      <c r="B50">
        <v>37.1</v>
      </c>
      <c r="C50" s="5" t="s">
        <v>2</v>
      </c>
      <c r="D50">
        <v>50.9</v>
      </c>
      <c r="E50" s="5" t="s">
        <v>2</v>
      </c>
      <c r="F50">
        <v>120</v>
      </c>
      <c r="G50" t="s">
        <v>185</v>
      </c>
      <c r="H50">
        <v>19.7</v>
      </c>
      <c r="I50" t="s">
        <v>1</v>
      </c>
      <c r="J50">
        <v>27.2</v>
      </c>
      <c r="K50" t="s">
        <v>1</v>
      </c>
      <c r="L50">
        <v>232</v>
      </c>
      <c r="M50" t="s">
        <v>1</v>
      </c>
      <c r="N50">
        <v>13.3</v>
      </c>
      <c r="O50" t="s">
        <v>1</v>
      </c>
    </row>
    <row r="51" spans="1:15" x14ac:dyDescent="0.3">
      <c r="A51" t="s">
        <v>249</v>
      </c>
      <c r="B51">
        <v>1150</v>
      </c>
      <c r="C51" s="5"/>
      <c r="D51">
        <v>1730</v>
      </c>
      <c r="E51" s="5"/>
      <c r="F51">
        <v>670</v>
      </c>
      <c r="G51" t="s">
        <v>185</v>
      </c>
      <c r="H51">
        <v>137</v>
      </c>
      <c r="I51" t="s">
        <v>1</v>
      </c>
      <c r="J51">
        <v>120</v>
      </c>
      <c r="K51" t="s">
        <v>185</v>
      </c>
      <c r="L51">
        <v>2100</v>
      </c>
      <c r="M51" t="s">
        <v>1</v>
      </c>
      <c r="N51">
        <v>100</v>
      </c>
      <c r="O51" t="s">
        <v>185</v>
      </c>
    </row>
    <row r="53" spans="1:15" x14ac:dyDescent="0.3">
      <c r="A53" t="s">
        <v>258</v>
      </c>
      <c r="B53" s="4">
        <v>1618.681</v>
      </c>
      <c r="C53" s="4" t="s">
        <v>2</v>
      </c>
      <c r="D53" s="4">
        <v>2430.52</v>
      </c>
      <c r="E53" s="4" t="s">
        <v>2</v>
      </c>
      <c r="F53" s="4">
        <v>88.61</v>
      </c>
      <c r="G53" s="4" t="s">
        <v>2</v>
      </c>
      <c r="H53" s="4">
        <v>1</v>
      </c>
      <c r="I53" s="4" t="s">
        <v>1</v>
      </c>
      <c r="J53" s="4">
        <f>SUM(SUMIF(K10:K51,{"","J","NJ"},J10:J51))</f>
        <v>2.2800000000000002</v>
      </c>
      <c r="K53" s="4" t="s">
        <v>2</v>
      </c>
      <c r="L53" s="4">
        <f>SUM(SUMIF(M10:M51,{"","J","NJ"},L10:L51))</f>
        <v>67.400000000000006</v>
      </c>
      <c r="M53" s="4" t="s">
        <v>2</v>
      </c>
      <c r="N53" s="4">
        <f>SUM(SUMIF(O10:O51,{"","J","NJ"},N10:N51))</f>
        <v>1.25</v>
      </c>
      <c r="O53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8"/>
  <sheetViews>
    <sheetView tabSelected="1" workbookViewId="0">
      <selection activeCell="G16" sqref="G16"/>
    </sheetView>
  </sheetViews>
  <sheetFormatPr defaultRowHeight="14.4" x14ac:dyDescent="0.3"/>
  <cols>
    <col min="1" max="1" width="11.5546875" bestFit="1" customWidth="1"/>
    <col min="2" max="2" width="11.5546875" customWidth="1"/>
  </cols>
  <sheetData>
    <row r="1" spans="1:21" x14ac:dyDescent="0.3">
      <c r="A1" s="13" t="s">
        <v>546</v>
      </c>
      <c r="B1" s="13"/>
    </row>
    <row r="3" spans="1:21" x14ac:dyDescent="0.3">
      <c r="A3" s="21"/>
      <c r="B3" s="21"/>
      <c r="C3" s="21"/>
      <c r="D3" s="45" t="s">
        <v>544</v>
      </c>
      <c r="E3" s="46"/>
      <c r="F3" s="46"/>
      <c r="G3" s="46"/>
      <c r="H3" s="46"/>
      <c r="I3" s="46"/>
      <c r="J3" s="46"/>
      <c r="K3" s="46"/>
      <c r="L3" s="47"/>
      <c r="M3" s="46" t="s">
        <v>543</v>
      </c>
      <c r="N3" s="46"/>
      <c r="O3" s="46"/>
      <c r="P3" s="46"/>
      <c r="Q3" s="46"/>
      <c r="R3" s="46"/>
      <c r="S3" s="46"/>
      <c r="T3" s="46"/>
      <c r="U3" s="47"/>
    </row>
    <row r="4" spans="1:21" x14ac:dyDescent="0.3">
      <c r="A4" s="22" t="s">
        <v>535</v>
      </c>
      <c r="B4" s="22" t="s">
        <v>536</v>
      </c>
      <c r="C4" s="22" t="s">
        <v>305</v>
      </c>
      <c r="D4" s="23" t="s">
        <v>520</v>
      </c>
      <c r="E4" s="22" t="s">
        <v>537</v>
      </c>
      <c r="F4" s="22" t="s">
        <v>538</v>
      </c>
      <c r="G4" s="22" t="s">
        <v>521</v>
      </c>
      <c r="H4" s="22" t="s">
        <v>522</v>
      </c>
      <c r="I4" s="22" t="s">
        <v>539</v>
      </c>
      <c r="J4" s="22" t="s">
        <v>540</v>
      </c>
      <c r="K4" s="22" t="s">
        <v>541</v>
      </c>
      <c r="L4" s="24" t="s">
        <v>542</v>
      </c>
      <c r="M4" s="22" t="s">
        <v>520</v>
      </c>
      <c r="N4" s="22" t="s">
        <v>537</v>
      </c>
      <c r="O4" s="22" t="s">
        <v>538</v>
      </c>
      <c r="P4" s="22" t="s">
        <v>521</v>
      </c>
      <c r="Q4" s="22" t="s">
        <v>522</v>
      </c>
      <c r="R4" s="22" t="s">
        <v>539</v>
      </c>
      <c r="S4" s="22" t="s">
        <v>540</v>
      </c>
      <c r="T4" s="22" t="s">
        <v>541</v>
      </c>
      <c r="U4" s="24" t="s">
        <v>542</v>
      </c>
    </row>
    <row r="5" spans="1:21" x14ac:dyDescent="0.3">
      <c r="A5" t="s">
        <v>533</v>
      </c>
      <c r="B5" t="s">
        <v>224</v>
      </c>
      <c r="C5" t="s">
        <v>307</v>
      </c>
      <c r="D5" s="15">
        <v>10</v>
      </c>
      <c r="E5" s="16">
        <v>0.26</v>
      </c>
      <c r="F5" s="16">
        <v>1.2</v>
      </c>
      <c r="G5" s="19">
        <v>0.58099999999999996</v>
      </c>
      <c r="H5" s="16">
        <v>0.47</v>
      </c>
      <c r="I5" s="19">
        <v>0.29953482453816799</v>
      </c>
      <c r="J5" s="19">
        <v>0.18565019625097501</v>
      </c>
      <c r="K5" s="19">
        <v>0.39534980374902501</v>
      </c>
      <c r="L5" s="20">
        <v>0.76665019625097497</v>
      </c>
      <c r="M5" s="25">
        <v>10</v>
      </c>
      <c r="N5" s="21">
        <v>11</v>
      </c>
      <c r="O5" s="21">
        <v>52</v>
      </c>
      <c r="P5" s="21">
        <v>39.4</v>
      </c>
      <c r="Q5" s="21">
        <v>45.5</v>
      </c>
      <c r="R5" s="30">
        <v>13.945927322659101</v>
      </c>
      <c r="S5" s="30">
        <v>8.6436164754645493</v>
      </c>
      <c r="T5" s="30">
        <v>30.756383524535501</v>
      </c>
      <c r="U5" s="31">
        <v>48.043616475464503</v>
      </c>
    </row>
    <row r="6" spans="1:21" x14ac:dyDescent="0.3">
      <c r="A6" t="s">
        <v>533</v>
      </c>
      <c r="B6" t="s">
        <v>230</v>
      </c>
      <c r="C6" t="s">
        <v>307</v>
      </c>
      <c r="D6" s="15">
        <v>10</v>
      </c>
      <c r="E6" s="16">
        <v>0.28000000000000003</v>
      </c>
      <c r="F6" s="16">
        <v>3.3</v>
      </c>
      <c r="G6" s="19">
        <v>1.52</v>
      </c>
      <c r="H6" s="16">
        <v>1.2</v>
      </c>
      <c r="I6" s="19">
        <v>0.92655874671340199</v>
      </c>
      <c r="J6" s="19">
        <v>0.57427650835130695</v>
      </c>
      <c r="K6" s="19">
        <v>0.94572349164869296</v>
      </c>
      <c r="L6" s="20">
        <v>2.0942765083513102</v>
      </c>
      <c r="M6" s="15">
        <v>10</v>
      </c>
      <c r="N6" s="16">
        <v>11</v>
      </c>
      <c r="O6" s="16">
        <v>52</v>
      </c>
      <c r="P6" s="16">
        <v>39.4</v>
      </c>
      <c r="Q6" s="16">
        <v>45.5</v>
      </c>
      <c r="R6" s="17">
        <v>13.945927322659101</v>
      </c>
      <c r="S6" s="17">
        <v>8.6436164754645493</v>
      </c>
      <c r="T6" s="17">
        <v>30.756383524535501</v>
      </c>
      <c r="U6" s="18">
        <v>48.043616475464503</v>
      </c>
    </row>
    <row r="7" spans="1:21" x14ac:dyDescent="0.3">
      <c r="A7" t="s">
        <v>533</v>
      </c>
      <c r="B7" t="s">
        <v>227</v>
      </c>
      <c r="C7" t="s">
        <v>307</v>
      </c>
      <c r="D7" s="15">
        <v>10</v>
      </c>
      <c r="E7" s="16">
        <v>0.68</v>
      </c>
      <c r="F7" s="16">
        <v>3</v>
      </c>
      <c r="G7" s="19">
        <v>1.44</v>
      </c>
      <c r="H7" s="16">
        <v>1.1200000000000001</v>
      </c>
      <c r="I7" s="19">
        <v>0.78995077202457498</v>
      </c>
      <c r="J7" s="19">
        <v>0.48960756426598501</v>
      </c>
      <c r="K7" s="19">
        <v>0.950392435734015</v>
      </c>
      <c r="L7" s="20">
        <v>1.92960756426598</v>
      </c>
      <c r="M7" s="15">
        <v>10</v>
      </c>
      <c r="N7" s="16">
        <v>11</v>
      </c>
      <c r="O7" s="16">
        <v>52</v>
      </c>
      <c r="P7" s="16">
        <v>39.4</v>
      </c>
      <c r="Q7" s="16">
        <v>45.5</v>
      </c>
      <c r="R7" s="17">
        <v>13.945927322659101</v>
      </c>
      <c r="S7" s="17">
        <v>8.6436164754645493</v>
      </c>
      <c r="T7" s="17">
        <v>30.756383524535501</v>
      </c>
      <c r="U7" s="18">
        <v>48.043616475464503</v>
      </c>
    </row>
    <row r="8" spans="1:21" x14ac:dyDescent="0.3">
      <c r="A8" t="s">
        <v>533</v>
      </c>
      <c r="B8" t="s">
        <v>225</v>
      </c>
      <c r="C8" t="s">
        <v>307</v>
      </c>
      <c r="D8" s="15">
        <v>10</v>
      </c>
      <c r="E8" s="16">
        <v>0.26</v>
      </c>
      <c r="F8" s="16">
        <v>2.7</v>
      </c>
      <c r="G8" s="19">
        <v>1.28</v>
      </c>
      <c r="H8" s="16">
        <v>1.03</v>
      </c>
      <c r="I8" s="19">
        <v>0.757261146794449</v>
      </c>
      <c r="J8" s="19">
        <v>0.469346696940455</v>
      </c>
      <c r="K8" s="19">
        <v>0.81065330305954497</v>
      </c>
      <c r="L8" s="20">
        <v>1.7493466969404501</v>
      </c>
      <c r="M8" s="15">
        <v>10</v>
      </c>
      <c r="N8" s="16">
        <v>22</v>
      </c>
      <c r="O8" s="16">
        <v>100</v>
      </c>
      <c r="P8" s="16">
        <v>78.3</v>
      </c>
      <c r="Q8" s="16">
        <v>92</v>
      </c>
      <c r="R8" s="17">
        <v>27.664859378721701</v>
      </c>
      <c r="S8" s="17">
        <v>17.146542412335901</v>
      </c>
      <c r="T8" s="17">
        <v>61.1534575876641</v>
      </c>
      <c r="U8" s="18">
        <v>95.446542412335901</v>
      </c>
    </row>
    <row r="9" spans="1:21" x14ac:dyDescent="0.3">
      <c r="A9" t="s">
        <v>533</v>
      </c>
      <c r="B9" t="s">
        <v>229</v>
      </c>
      <c r="C9" t="s">
        <v>307</v>
      </c>
      <c r="D9" s="15">
        <v>10</v>
      </c>
      <c r="E9" s="16">
        <v>0.44</v>
      </c>
      <c r="F9" s="16">
        <v>1.7</v>
      </c>
      <c r="G9" s="19">
        <v>0.81799999999999995</v>
      </c>
      <c r="H9" s="16">
        <v>0.63</v>
      </c>
      <c r="I9" s="19">
        <v>0.42949065440614898</v>
      </c>
      <c r="J9" s="19">
        <v>0.266196174022166</v>
      </c>
      <c r="K9" s="19">
        <v>0.55180382597783395</v>
      </c>
      <c r="L9" s="20">
        <v>1.0841961740221699</v>
      </c>
      <c r="M9" s="15">
        <v>10</v>
      </c>
      <c r="N9" s="16">
        <v>11</v>
      </c>
      <c r="O9" s="16">
        <v>52</v>
      </c>
      <c r="P9" s="16">
        <v>39.4</v>
      </c>
      <c r="Q9" s="16">
        <v>45.5</v>
      </c>
      <c r="R9" s="17">
        <v>13.945927322659101</v>
      </c>
      <c r="S9" s="17">
        <v>8.6436164754645493</v>
      </c>
      <c r="T9" s="17">
        <v>30.756383524535501</v>
      </c>
      <c r="U9" s="18">
        <v>48.043616475464503</v>
      </c>
    </row>
    <row r="10" spans="1:21" x14ac:dyDescent="0.3">
      <c r="A10" t="s">
        <v>533</v>
      </c>
      <c r="B10" t="s">
        <v>237</v>
      </c>
      <c r="C10" t="s">
        <v>307</v>
      </c>
      <c r="D10" s="15">
        <v>10</v>
      </c>
      <c r="E10" s="16">
        <v>1.2</v>
      </c>
      <c r="F10" s="16">
        <v>7.9</v>
      </c>
      <c r="G10" s="19">
        <v>4.1100000000000003</v>
      </c>
      <c r="H10" s="16">
        <v>4.2</v>
      </c>
      <c r="I10" s="19">
        <v>1.9484751873081601</v>
      </c>
      <c r="J10" s="19">
        <v>1.2076552416623001</v>
      </c>
      <c r="K10" s="19">
        <v>2.9023447583377</v>
      </c>
      <c r="L10" s="20">
        <v>5.3176552416623002</v>
      </c>
      <c r="M10" s="15">
        <v>10</v>
      </c>
      <c r="N10" s="16">
        <v>15</v>
      </c>
      <c r="O10" s="16">
        <v>320</v>
      </c>
      <c r="P10" s="16">
        <v>127.6</v>
      </c>
      <c r="Q10" s="16">
        <v>61.5</v>
      </c>
      <c r="R10" s="17">
        <v>129.34639109340799</v>
      </c>
      <c r="S10" s="17">
        <v>80.168250646217302</v>
      </c>
      <c r="T10" s="17">
        <v>47.431749353782699</v>
      </c>
      <c r="U10" s="18">
        <v>207.76825064621701</v>
      </c>
    </row>
    <row r="11" spans="1:21" x14ac:dyDescent="0.3">
      <c r="A11" t="s">
        <v>533</v>
      </c>
      <c r="B11" t="s">
        <v>235</v>
      </c>
      <c r="C11" t="s">
        <v>307</v>
      </c>
      <c r="D11" s="15">
        <v>10</v>
      </c>
      <c r="E11" s="16">
        <v>0.86</v>
      </c>
      <c r="F11" s="16">
        <v>5.7</v>
      </c>
      <c r="G11" s="19">
        <v>2.9460000000000002</v>
      </c>
      <c r="H11" s="16">
        <v>3</v>
      </c>
      <c r="I11" s="19">
        <v>1.40437570155251</v>
      </c>
      <c r="J11" s="19">
        <v>0.87042508331148105</v>
      </c>
      <c r="K11" s="19">
        <v>2.0755749166885198</v>
      </c>
      <c r="L11" s="20">
        <v>3.8164250833114801</v>
      </c>
      <c r="M11" s="15">
        <v>10</v>
      </c>
      <c r="N11" s="16">
        <v>29</v>
      </c>
      <c r="O11" s="16">
        <v>650</v>
      </c>
      <c r="P11" s="16">
        <v>257.3</v>
      </c>
      <c r="Q11" s="16">
        <v>120</v>
      </c>
      <c r="R11" s="17">
        <v>261.86173196300899</v>
      </c>
      <c r="S11" s="17">
        <v>162.300600621341</v>
      </c>
      <c r="T11" s="17">
        <v>94.999399378658595</v>
      </c>
      <c r="U11" s="18">
        <v>419.60060062134102</v>
      </c>
    </row>
    <row r="12" spans="1:21" x14ac:dyDescent="0.3">
      <c r="A12" t="s">
        <v>533</v>
      </c>
      <c r="B12" t="s">
        <v>234</v>
      </c>
      <c r="C12" t="s">
        <v>307</v>
      </c>
      <c r="D12" s="15">
        <v>10</v>
      </c>
      <c r="E12" s="16">
        <v>0.54</v>
      </c>
      <c r="F12" s="16">
        <v>3.5</v>
      </c>
      <c r="G12" s="19">
        <v>1.8460000000000001</v>
      </c>
      <c r="H12" s="16">
        <v>1.9</v>
      </c>
      <c r="I12" s="19">
        <v>0.86919119492395502</v>
      </c>
      <c r="J12" s="19">
        <v>0.538720384736733</v>
      </c>
      <c r="K12" s="19">
        <v>1.30727961526327</v>
      </c>
      <c r="L12" s="20">
        <v>2.3847203847367302</v>
      </c>
      <c r="M12" s="15">
        <v>10</v>
      </c>
      <c r="N12" s="16">
        <v>15</v>
      </c>
      <c r="O12" s="16">
        <v>320</v>
      </c>
      <c r="P12" s="16">
        <v>127.6</v>
      </c>
      <c r="Q12" s="16">
        <v>61.5</v>
      </c>
      <c r="R12" s="17">
        <v>129.34639109340799</v>
      </c>
      <c r="S12" s="17">
        <v>80.168250646217302</v>
      </c>
      <c r="T12" s="17">
        <v>47.431749353782699</v>
      </c>
      <c r="U12" s="18">
        <v>207.76825064621701</v>
      </c>
    </row>
    <row r="13" spans="1:21" x14ac:dyDescent="0.3">
      <c r="A13" t="s">
        <v>533</v>
      </c>
      <c r="B13" t="s">
        <v>208</v>
      </c>
      <c r="C13" t="s">
        <v>307</v>
      </c>
      <c r="D13" s="15">
        <v>10</v>
      </c>
      <c r="E13" s="16">
        <v>0.02</v>
      </c>
      <c r="F13" s="16">
        <v>0.42</v>
      </c>
      <c r="G13" s="19">
        <v>0.27700000000000002</v>
      </c>
      <c r="H13" s="16">
        <v>0.33</v>
      </c>
      <c r="I13" s="19">
        <v>0.142987955980759</v>
      </c>
      <c r="J13" s="19">
        <v>8.8623224796257893E-2</v>
      </c>
      <c r="K13" s="19">
        <v>0.18837677520374199</v>
      </c>
      <c r="L13" s="20">
        <v>0.36562322479625797</v>
      </c>
      <c r="M13" s="15">
        <v>10</v>
      </c>
      <c r="N13" s="16">
        <v>7</v>
      </c>
      <c r="O13" s="16">
        <v>32</v>
      </c>
      <c r="P13" s="16">
        <v>23.43</v>
      </c>
      <c r="Q13" s="16">
        <v>28.5</v>
      </c>
      <c r="R13" s="17">
        <v>10.533760539859999</v>
      </c>
      <c r="S13" s="17">
        <v>6.5287724540910297</v>
      </c>
      <c r="T13" s="17">
        <v>16.901227545908998</v>
      </c>
      <c r="U13" s="18">
        <v>29.958772454091001</v>
      </c>
    </row>
    <row r="14" spans="1:21" x14ac:dyDescent="0.3">
      <c r="A14" t="s">
        <v>533</v>
      </c>
      <c r="B14" t="s">
        <v>233</v>
      </c>
      <c r="C14" t="s">
        <v>307</v>
      </c>
      <c r="D14" s="15">
        <v>10</v>
      </c>
      <c r="E14" s="16">
        <v>0.75</v>
      </c>
      <c r="F14" s="16">
        <v>4.7</v>
      </c>
      <c r="G14" s="19">
        <v>2.395</v>
      </c>
      <c r="H14" s="16">
        <v>2.35</v>
      </c>
      <c r="I14" s="19">
        <v>1.12260856935977</v>
      </c>
      <c r="J14" s="19">
        <v>0.69578721451171899</v>
      </c>
      <c r="K14" s="19">
        <v>1.6992127854882799</v>
      </c>
      <c r="L14" s="20">
        <v>3.0907872145117201</v>
      </c>
      <c r="M14" s="15">
        <v>10</v>
      </c>
      <c r="N14" s="16">
        <v>15</v>
      </c>
      <c r="O14" s="16">
        <v>320</v>
      </c>
      <c r="P14" s="16">
        <v>127.6</v>
      </c>
      <c r="Q14" s="16">
        <v>61.5</v>
      </c>
      <c r="R14" s="17">
        <v>129.34639109340799</v>
      </c>
      <c r="S14" s="17">
        <v>80.168250646217302</v>
      </c>
      <c r="T14" s="17">
        <v>47.431749353782699</v>
      </c>
      <c r="U14" s="18">
        <v>207.76825064621701</v>
      </c>
    </row>
    <row r="15" spans="1:21" x14ac:dyDescent="0.3">
      <c r="A15" t="s">
        <v>533</v>
      </c>
      <c r="B15" t="s">
        <v>232</v>
      </c>
      <c r="C15" t="s">
        <v>307</v>
      </c>
      <c r="D15" s="15">
        <v>10</v>
      </c>
      <c r="E15" s="16">
        <v>0.36</v>
      </c>
      <c r="F15" s="16">
        <v>2.2999999999999998</v>
      </c>
      <c r="G15" s="19">
        <v>1.46</v>
      </c>
      <c r="H15" s="16">
        <v>1.55</v>
      </c>
      <c r="I15" s="19">
        <v>0.63233254261064598</v>
      </c>
      <c r="J15" s="19">
        <v>0.39191656867459101</v>
      </c>
      <c r="K15" s="19">
        <v>1.0680834313254099</v>
      </c>
      <c r="L15" s="20">
        <v>1.85191656867459</v>
      </c>
      <c r="M15" s="15">
        <v>10</v>
      </c>
      <c r="N15" s="16">
        <v>15</v>
      </c>
      <c r="O15" s="16">
        <v>320</v>
      </c>
      <c r="P15" s="16">
        <v>127.6</v>
      </c>
      <c r="Q15" s="16">
        <v>61.5</v>
      </c>
      <c r="R15" s="17">
        <v>129.34639109340799</v>
      </c>
      <c r="S15" s="17">
        <v>80.168250646217302</v>
      </c>
      <c r="T15" s="17">
        <v>47.431749353782699</v>
      </c>
      <c r="U15" s="18">
        <v>207.76825064621701</v>
      </c>
    </row>
    <row r="16" spans="1:21" x14ac:dyDescent="0.3">
      <c r="A16" t="s">
        <v>533</v>
      </c>
      <c r="B16" t="s">
        <v>231</v>
      </c>
      <c r="C16" t="s">
        <v>307</v>
      </c>
      <c r="D16" s="15">
        <v>10</v>
      </c>
      <c r="E16" s="16">
        <v>0.36</v>
      </c>
      <c r="F16" s="16">
        <v>2.2000000000000002</v>
      </c>
      <c r="G16" s="19">
        <v>1.3819999999999999</v>
      </c>
      <c r="H16" s="16">
        <v>1.4</v>
      </c>
      <c r="I16" s="19">
        <v>0.57134928021307596</v>
      </c>
      <c r="J16" s="19">
        <v>0.35411944558685099</v>
      </c>
      <c r="K16" s="19">
        <v>1.02788055441315</v>
      </c>
      <c r="L16" s="20">
        <v>1.7361194455868501</v>
      </c>
      <c r="M16" s="15">
        <v>10</v>
      </c>
      <c r="N16" s="16">
        <v>15</v>
      </c>
      <c r="O16" s="16">
        <v>320</v>
      </c>
      <c r="P16" s="16">
        <v>127.6</v>
      </c>
      <c r="Q16" s="16">
        <v>61.5</v>
      </c>
      <c r="R16" s="17">
        <v>129.34639109340799</v>
      </c>
      <c r="S16" s="17">
        <v>80.168250646217302</v>
      </c>
      <c r="T16" s="17">
        <v>47.431749353782699</v>
      </c>
      <c r="U16" s="18">
        <v>207.76825064621701</v>
      </c>
    </row>
    <row r="17" spans="1:21" x14ac:dyDescent="0.3">
      <c r="A17" t="s">
        <v>533</v>
      </c>
      <c r="B17" t="s">
        <v>236</v>
      </c>
      <c r="C17" t="s">
        <v>307</v>
      </c>
      <c r="D17" s="15">
        <v>10</v>
      </c>
      <c r="E17" s="16">
        <v>1.4</v>
      </c>
      <c r="F17" s="16">
        <v>8.9</v>
      </c>
      <c r="G17" s="19">
        <v>4.62</v>
      </c>
      <c r="H17" s="16">
        <v>4.7</v>
      </c>
      <c r="I17" s="19">
        <v>2.1887591614123898</v>
      </c>
      <c r="J17" s="19">
        <v>1.3565820551545</v>
      </c>
      <c r="K17" s="19">
        <v>3.2634179448455001</v>
      </c>
      <c r="L17" s="20">
        <v>5.9765820551545001</v>
      </c>
      <c r="M17" s="15">
        <v>10</v>
      </c>
      <c r="N17" s="16">
        <v>15</v>
      </c>
      <c r="O17" s="16">
        <v>320</v>
      </c>
      <c r="P17" s="16">
        <v>127.6</v>
      </c>
      <c r="Q17" s="16">
        <v>61.5</v>
      </c>
      <c r="R17" s="17">
        <v>129.34639109340799</v>
      </c>
      <c r="S17" s="17">
        <v>80.168250646217302</v>
      </c>
      <c r="T17" s="17">
        <v>47.431749353782699</v>
      </c>
      <c r="U17" s="18">
        <v>207.76825064621701</v>
      </c>
    </row>
    <row r="18" spans="1:21" x14ac:dyDescent="0.3">
      <c r="A18" t="s">
        <v>533</v>
      </c>
      <c r="B18" t="s">
        <v>210</v>
      </c>
      <c r="C18" t="s">
        <v>307</v>
      </c>
      <c r="D18" s="15">
        <v>10</v>
      </c>
      <c r="E18" s="16">
        <v>8.3000000000000004E-2</v>
      </c>
      <c r="F18" s="16">
        <v>1</v>
      </c>
      <c r="G18" s="19">
        <v>0.57430000000000003</v>
      </c>
      <c r="H18" s="16">
        <v>0.45</v>
      </c>
      <c r="I18" s="19">
        <v>0.31373805422145801</v>
      </c>
      <c r="J18" s="19">
        <v>0.19445328745135901</v>
      </c>
      <c r="K18" s="19">
        <v>0.379846712548641</v>
      </c>
      <c r="L18" s="20">
        <v>0.76875328745135896</v>
      </c>
      <c r="M18" s="15">
        <v>10</v>
      </c>
      <c r="N18" s="16">
        <v>7</v>
      </c>
      <c r="O18" s="16">
        <v>32</v>
      </c>
      <c r="P18" s="16">
        <v>23.43</v>
      </c>
      <c r="Q18" s="16">
        <v>28.5</v>
      </c>
      <c r="R18" s="17">
        <v>10.533760539859999</v>
      </c>
      <c r="S18" s="17">
        <v>6.5287724540910297</v>
      </c>
      <c r="T18" s="17">
        <v>16.901227545908998</v>
      </c>
      <c r="U18" s="18">
        <v>29.958772454091001</v>
      </c>
    </row>
    <row r="19" spans="1:21" x14ac:dyDescent="0.3">
      <c r="A19" t="s">
        <v>533</v>
      </c>
      <c r="B19" t="s">
        <v>241</v>
      </c>
      <c r="C19" t="s">
        <v>307</v>
      </c>
      <c r="D19" s="15">
        <v>10</v>
      </c>
      <c r="E19" s="16">
        <v>0.72</v>
      </c>
      <c r="F19" s="16">
        <v>11</v>
      </c>
      <c r="G19" s="19">
        <v>3.4929999999999999</v>
      </c>
      <c r="H19" s="16">
        <v>1.45</v>
      </c>
      <c r="I19" s="19">
        <v>3.9279229738996801</v>
      </c>
      <c r="J19" s="19">
        <v>2.4345071464979799</v>
      </c>
      <c r="K19" s="19">
        <v>1.0584928535020199</v>
      </c>
      <c r="L19" s="20">
        <v>5.9275071464979803</v>
      </c>
      <c r="M19" s="15">
        <v>10</v>
      </c>
      <c r="N19" s="16">
        <v>18</v>
      </c>
      <c r="O19" s="16">
        <v>390</v>
      </c>
      <c r="P19" s="16">
        <v>138.5</v>
      </c>
      <c r="Q19" s="16">
        <v>79.5</v>
      </c>
      <c r="R19" s="17">
        <v>133.22683246586999</v>
      </c>
      <c r="S19" s="17">
        <v>82.573328932018001</v>
      </c>
      <c r="T19" s="17">
        <v>55.926671067981999</v>
      </c>
      <c r="U19" s="18">
        <v>221.073328932018</v>
      </c>
    </row>
    <row r="20" spans="1:21" x14ac:dyDescent="0.3">
      <c r="A20" t="s">
        <v>533</v>
      </c>
      <c r="B20" t="s">
        <v>239</v>
      </c>
      <c r="C20" t="s">
        <v>307</v>
      </c>
      <c r="D20" s="15">
        <v>10</v>
      </c>
      <c r="E20" s="16">
        <v>0.35</v>
      </c>
      <c r="F20" s="16">
        <v>4.9000000000000004</v>
      </c>
      <c r="G20" s="19">
        <v>1.623</v>
      </c>
      <c r="H20" s="16">
        <v>0.78</v>
      </c>
      <c r="I20" s="19">
        <v>1.7090416417786101</v>
      </c>
      <c r="J20" s="19">
        <v>1.05925551957602</v>
      </c>
      <c r="K20" s="19">
        <v>0.56374448042398495</v>
      </c>
      <c r="L20" s="20">
        <v>2.68225551957602</v>
      </c>
      <c r="M20" s="15">
        <v>10</v>
      </c>
      <c r="N20" s="16">
        <v>18</v>
      </c>
      <c r="O20" s="16">
        <v>390</v>
      </c>
      <c r="P20" s="16">
        <v>138.5</v>
      </c>
      <c r="Q20" s="16">
        <v>79.5</v>
      </c>
      <c r="R20" s="17">
        <v>133.22683246586999</v>
      </c>
      <c r="S20" s="17">
        <v>82.573328932018001</v>
      </c>
      <c r="T20" s="17">
        <v>55.926671067981999</v>
      </c>
      <c r="U20" s="18">
        <v>221.073328932018</v>
      </c>
    </row>
    <row r="21" spans="1:21" x14ac:dyDescent="0.3">
      <c r="A21" t="s">
        <v>533</v>
      </c>
      <c r="B21" t="s">
        <v>238</v>
      </c>
      <c r="C21" t="s">
        <v>307</v>
      </c>
      <c r="D21" s="15">
        <v>10</v>
      </c>
      <c r="E21" s="16">
        <v>0.39</v>
      </c>
      <c r="F21" s="16">
        <v>11</v>
      </c>
      <c r="G21" s="19">
        <v>3.2869999999999999</v>
      </c>
      <c r="H21" s="16">
        <v>0.91</v>
      </c>
      <c r="I21" s="19">
        <v>4.1338334374874002</v>
      </c>
      <c r="J21" s="19">
        <v>2.5621294289291798</v>
      </c>
      <c r="K21" s="19">
        <v>0.72487057107082098</v>
      </c>
      <c r="L21" s="20">
        <v>5.8491294289291798</v>
      </c>
      <c r="M21" s="15">
        <v>10</v>
      </c>
      <c r="N21" s="16">
        <v>18</v>
      </c>
      <c r="O21" s="16">
        <v>390</v>
      </c>
      <c r="P21" s="16">
        <v>138.5</v>
      </c>
      <c r="Q21" s="16">
        <v>79.5</v>
      </c>
      <c r="R21" s="17">
        <v>133.22683246586999</v>
      </c>
      <c r="S21" s="17">
        <v>82.573328932018001</v>
      </c>
      <c r="T21" s="17">
        <v>55.926671067981999</v>
      </c>
      <c r="U21" s="18">
        <v>221.073328932018</v>
      </c>
    </row>
    <row r="22" spans="1:21" x14ac:dyDescent="0.3">
      <c r="A22" t="s">
        <v>533</v>
      </c>
      <c r="B22" t="s">
        <v>242</v>
      </c>
      <c r="C22" t="s">
        <v>307</v>
      </c>
      <c r="D22" s="15">
        <v>10</v>
      </c>
      <c r="E22" s="16">
        <v>0.72</v>
      </c>
      <c r="F22" s="16">
        <v>10</v>
      </c>
      <c r="G22" s="19">
        <v>4.282</v>
      </c>
      <c r="H22" s="16">
        <v>3.2</v>
      </c>
      <c r="I22" s="19">
        <v>2.9995029217818399</v>
      </c>
      <c r="J22" s="19">
        <v>1.8590770103034</v>
      </c>
      <c r="K22" s="19">
        <v>2.4229229896966</v>
      </c>
      <c r="L22" s="20">
        <v>6.1410770103034</v>
      </c>
      <c r="M22" s="15">
        <v>10</v>
      </c>
      <c r="N22" s="16">
        <v>18</v>
      </c>
      <c r="O22" s="16">
        <v>410</v>
      </c>
      <c r="P22" s="16">
        <v>233.8</v>
      </c>
      <c r="Q22" s="16">
        <v>260</v>
      </c>
      <c r="R22" s="17">
        <v>169.48077570430601</v>
      </c>
      <c r="S22" s="17">
        <v>105.043342852653</v>
      </c>
      <c r="T22" s="17">
        <v>128.756657147347</v>
      </c>
      <c r="U22" s="18">
        <v>338.843342852653</v>
      </c>
    </row>
    <row r="23" spans="1:21" x14ac:dyDescent="0.3">
      <c r="A23" t="s">
        <v>533</v>
      </c>
      <c r="B23" t="s">
        <v>240</v>
      </c>
      <c r="C23" t="s">
        <v>307</v>
      </c>
      <c r="D23" s="15">
        <v>10</v>
      </c>
      <c r="E23" s="16">
        <v>0.39</v>
      </c>
      <c r="F23" s="16">
        <v>5.5</v>
      </c>
      <c r="G23" s="19">
        <v>2.181</v>
      </c>
      <c r="H23" s="16">
        <v>1.55</v>
      </c>
      <c r="I23" s="19">
        <v>1.75304465304098</v>
      </c>
      <c r="J23" s="19">
        <v>1.0865283673628701</v>
      </c>
      <c r="K23" s="19">
        <v>1.09447163263713</v>
      </c>
      <c r="L23" s="20">
        <v>3.2675283673628699</v>
      </c>
      <c r="M23" s="15">
        <v>10</v>
      </c>
      <c r="N23" s="16">
        <v>18</v>
      </c>
      <c r="O23" s="16">
        <v>390</v>
      </c>
      <c r="P23" s="16">
        <v>138.5</v>
      </c>
      <c r="Q23" s="16">
        <v>79.5</v>
      </c>
      <c r="R23" s="17">
        <v>133.22683246586999</v>
      </c>
      <c r="S23" s="17">
        <v>82.573328932018001</v>
      </c>
      <c r="T23" s="17">
        <v>55.926671067981999</v>
      </c>
      <c r="U23" s="18">
        <v>221.073328932018</v>
      </c>
    </row>
    <row r="24" spans="1:21" x14ac:dyDescent="0.3">
      <c r="A24" t="s">
        <v>533</v>
      </c>
      <c r="B24" t="s">
        <v>245</v>
      </c>
      <c r="C24" t="s">
        <v>307</v>
      </c>
      <c r="D24" s="15">
        <v>10</v>
      </c>
      <c r="E24" s="16">
        <v>0.18</v>
      </c>
      <c r="F24" s="16">
        <v>1.7</v>
      </c>
      <c r="G24" s="19">
        <v>1.0029999999999999</v>
      </c>
      <c r="H24" s="16">
        <v>1.085</v>
      </c>
      <c r="I24" s="19">
        <v>0.50131050479939299</v>
      </c>
      <c r="J24" s="19">
        <v>0.31070976051675597</v>
      </c>
      <c r="K24" s="19">
        <v>0.69229023948324397</v>
      </c>
      <c r="L24" s="20">
        <v>1.31370976051676</v>
      </c>
      <c r="M24" s="15">
        <v>10</v>
      </c>
      <c r="N24" s="16">
        <v>17</v>
      </c>
      <c r="O24" s="16">
        <v>81</v>
      </c>
      <c r="P24" s="16">
        <v>58.6</v>
      </c>
      <c r="Q24" s="16">
        <v>71.5</v>
      </c>
      <c r="R24" s="17">
        <v>26.533835841137702</v>
      </c>
      <c r="S24" s="17">
        <v>16.445539642321901</v>
      </c>
      <c r="T24" s="17">
        <v>42.154460357678097</v>
      </c>
      <c r="U24" s="18">
        <v>75.045539642321899</v>
      </c>
    </row>
    <row r="25" spans="1:21" x14ac:dyDescent="0.3">
      <c r="A25" t="s">
        <v>533</v>
      </c>
      <c r="B25" t="s">
        <v>243</v>
      </c>
      <c r="C25" t="s">
        <v>307</v>
      </c>
      <c r="D25" s="15">
        <v>10</v>
      </c>
      <c r="E25" s="16">
        <v>0.15</v>
      </c>
      <c r="F25" s="16">
        <v>1.4</v>
      </c>
      <c r="G25" s="19">
        <v>0.80400000000000005</v>
      </c>
      <c r="H25" s="16">
        <v>0.85</v>
      </c>
      <c r="I25" s="19">
        <v>0.40527631177862899</v>
      </c>
      <c r="J25" s="19">
        <v>0.25118824475110901</v>
      </c>
      <c r="K25" s="19">
        <v>0.55281175524889103</v>
      </c>
      <c r="L25" s="20">
        <v>1.0551882447511101</v>
      </c>
      <c r="M25" s="15">
        <v>10</v>
      </c>
      <c r="N25" s="16">
        <v>17</v>
      </c>
      <c r="O25" s="16">
        <v>81</v>
      </c>
      <c r="P25" s="16">
        <v>58.6</v>
      </c>
      <c r="Q25" s="16">
        <v>71.5</v>
      </c>
      <c r="R25" s="17">
        <v>26.533835841137702</v>
      </c>
      <c r="S25" s="17">
        <v>16.445539642321901</v>
      </c>
      <c r="T25" s="17">
        <v>42.154460357678097</v>
      </c>
      <c r="U25" s="18">
        <v>75.045539642321899</v>
      </c>
    </row>
    <row r="26" spans="1:21" x14ac:dyDescent="0.3">
      <c r="A26" t="s">
        <v>533</v>
      </c>
      <c r="B26" t="s">
        <v>244</v>
      </c>
      <c r="C26" t="s">
        <v>307</v>
      </c>
      <c r="D26" s="15">
        <v>10</v>
      </c>
      <c r="E26" s="16">
        <v>0.2</v>
      </c>
      <c r="F26" s="16">
        <v>1.9</v>
      </c>
      <c r="G26" s="19">
        <v>1.1140000000000001</v>
      </c>
      <c r="H26" s="16">
        <v>1.2</v>
      </c>
      <c r="I26" s="19">
        <v>0.56645486237749898</v>
      </c>
      <c r="J26" s="19">
        <v>0.35108590972633802</v>
      </c>
      <c r="K26" s="19">
        <v>0.76291409027366197</v>
      </c>
      <c r="L26" s="20">
        <v>1.46508590972634</v>
      </c>
      <c r="M26" s="15">
        <v>10</v>
      </c>
      <c r="N26" s="16">
        <v>17</v>
      </c>
      <c r="O26" s="16">
        <v>81</v>
      </c>
      <c r="P26" s="16">
        <v>58.6</v>
      </c>
      <c r="Q26" s="16">
        <v>71.5</v>
      </c>
      <c r="R26" s="17">
        <v>26.533835841137702</v>
      </c>
      <c r="S26" s="17">
        <v>16.445539642321901</v>
      </c>
      <c r="T26" s="17">
        <v>42.154460357678097</v>
      </c>
      <c r="U26" s="18">
        <v>75.045539642321899</v>
      </c>
    </row>
    <row r="27" spans="1:21" x14ac:dyDescent="0.3">
      <c r="A27" t="s">
        <v>533</v>
      </c>
      <c r="B27" t="s">
        <v>248</v>
      </c>
      <c r="C27" t="s">
        <v>307</v>
      </c>
      <c r="D27" s="15">
        <v>10</v>
      </c>
      <c r="E27" s="16">
        <v>0.53</v>
      </c>
      <c r="F27" s="16">
        <v>4.2</v>
      </c>
      <c r="G27" s="19">
        <v>2.1429999999999998</v>
      </c>
      <c r="H27" s="16">
        <v>2.2000000000000002</v>
      </c>
      <c r="I27" s="19">
        <v>1.0417085324920099</v>
      </c>
      <c r="J27" s="19">
        <v>0.64564577354782504</v>
      </c>
      <c r="K27" s="19">
        <v>1.49735422645217</v>
      </c>
      <c r="L27" s="20">
        <v>2.7886457735478301</v>
      </c>
      <c r="M27" s="15">
        <v>10</v>
      </c>
      <c r="N27" s="16">
        <v>70</v>
      </c>
      <c r="O27" s="16">
        <v>320</v>
      </c>
      <c r="P27" s="16">
        <v>234.3</v>
      </c>
      <c r="Q27" s="16">
        <v>285</v>
      </c>
      <c r="R27" s="17">
        <v>105.3376053986</v>
      </c>
      <c r="S27" s="17">
        <v>65.287724540910304</v>
      </c>
      <c r="T27" s="17">
        <v>169.01227545909001</v>
      </c>
      <c r="U27" s="18">
        <v>299.58772454091002</v>
      </c>
    </row>
    <row r="28" spans="1:21" x14ac:dyDescent="0.3">
      <c r="A28" t="s">
        <v>533</v>
      </c>
      <c r="B28" t="s">
        <v>247</v>
      </c>
      <c r="C28" t="s">
        <v>307</v>
      </c>
      <c r="D28" s="15">
        <v>10</v>
      </c>
      <c r="E28" s="16">
        <v>0.46</v>
      </c>
      <c r="F28" s="16">
        <v>3.6</v>
      </c>
      <c r="G28" s="19">
        <v>1.8560000000000001</v>
      </c>
      <c r="H28" s="16">
        <v>1.9</v>
      </c>
      <c r="I28" s="19">
        <v>0.88658144953899598</v>
      </c>
      <c r="J28" s="19">
        <v>0.54949877815764703</v>
      </c>
      <c r="K28" s="19">
        <v>1.30650122184235</v>
      </c>
      <c r="L28" s="20">
        <v>2.40549877815765</v>
      </c>
      <c r="M28" s="15">
        <v>10</v>
      </c>
      <c r="N28" s="16">
        <v>70</v>
      </c>
      <c r="O28" s="16">
        <v>320</v>
      </c>
      <c r="P28" s="16">
        <v>234.3</v>
      </c>
      <c r="Q28" s="16">
        <v>285</v>
      </c>
      <c r="R28" s="17">
        <v>105.3376053986</v>
      </c>
      <c r="S28" s="17">
        <v>65.287724540910304</v>
      </c>
      <c r="T28" s="17">
        <v>169.01227545909001</v>
      </c>
      <c r="U28" s="18">
        <v>299.58772454091002</v>
      </c>
    </row>
    <row r="29" spans="1:21" x14ac:dyDescent="0.3">
      <c r="A29" t="s">
        <v>533</v>
      </c>
      <c r="B29" t="s">
        <v>246</v>
      </c>
      <c r="C29" t="s">
        <v>307</v>
      </c>
      <c r="D29" s="15">
        <v>10</v>
      </c>
      <c r="E29" s="16">
        <v>0.62</v>
      </c>
      <c r="F29" s="16">
        <v>4.9000000000000004</v>
      </c>
      <c r="G29" s="19">
        <v>2.532</v>
      </c>
      <c r="H29" s="16">
        <v>2.6</v>
      </c>
      <c r="I29" s="19">
        <v>1.2176553060880799</v>
      </c>
      <c r="J29" s="19">
        <v>0.754696709772679</v>
      </c>
      <c r="K29" s="19">
        <v>1.77730329022732</v>
      </c>
      <c r="L29" s="20">
        <v>3.2866967097726798</v>
      </c>
      <c r="M29" s="15">
        <v>10</v>
      </c>
      <c r="N29" s="16">
        <v>70</v>
      </c>
      <c r="O29" s="16">
        <v>320</v>
      </c>
      <c r="P29" s="16">
        <v>234.3</v>
      </c>
      <c r="Q29" s="16">
        <v>285</v>
      </c>
      <c r="R29" s="17">
        <v>105.3376053986</v>
      </c>
      <c r="S29" s="17">
        <v>65.287724540910304</v>
      </c>
      <c r="T29" s="17">
        <v>169.01227545909001</v>
      </c>
      <c r="U29" s="18">
        <v>299.58772454091002</v>
      </c>
    </row>
    <row r="30" spans="1:21" x14ac:dyDescent="0.3">
      <c r="A30" t="s">
        <v>533</v>
      </c>
      <c r="B30" t="s">
        <v>249</v>
      </c>
      <c r="C30" t="s">
        <v>307</v>
      </c>
      <c r="D30" s="15">
        <v>10</v>
      </c>
      <c r="E30" s="16">
        <v>0.85</v>
      </c>
      <c r="F30" s="16">
        <v>8.3000000000000007</v>
      </c>
      <c r="G30" s="19">
        <v>4.335</v>
      </c>
      <c r="H30" s="16">
        <v>3.65</v>
      </c>
      <c r="I30" s="19">
        <v>2.4424543666839198</v>
      </c>
      <c r="J30" s="19">
        <v>1.5138210831012799</v>
      </c>
      <c r="K30" s="19">
        <v>2.8211789168987198</v>
      </c>
      <c r="L30" s="20">
        <v>5.8488210831012797</v>
      </c>
      <c r="M30" s="15">
        <v>10</v>
      </c>
      <c r="N30" s="16">
        <v>70</v>
      </c>
      <c r="O30" s="16">
        <v>320</v>
      </c>
      <c r="P30" s="16">
        <v>234.3</v>
      </c>
      <c r="Q30" s="16">
        <v>285</v>
      </c>
      <c r="R30" s="17">
        <v>105.3376053986</v>
      </c>
      <c r="S30" s="17">
        <v>65.287724540910304</v>
      </c>
      <c r="T30" s="17">
        <v>169.01227545909001</v>
      </c>
      <c r="U30" s="18">
        <v>299.58772454091002</v>
      </c>
    </row>
    <row r="31" spans="1:21" x14ac:dyDescent="0.3">
      <c r="A31" t="s">
        <v>533</v>
      </c>
      <c r="B31" t="s">
        <v>211</v>
      </c>
      <c r="C31" t="s">
        <v>307</v>
      </c>
      <c r="D31" s="15">
        <v>10</v>
      </c>
      <c r="E31" s="16">
        <v>7.3999999999999996E-2</v>
      </c>
      <c r="F31" s="16">
        <v>0.91</v>
      </c>
      <c r="G31" s="19">
        <v>0.52439999999999998</v>
      </c>
      <c r="H31" s="16">
        <v>0.42499999999999999</v>
      </c>
      <c r="I31" s="19">
        <v>0.27313456187177898</v>
      </c>
      <c r="J31" s="19">
        <v>0.16928744459881201</v>
      </c>
      <c r="K31" s="19">
        <v>0.35511255540118802</v>
      </c>
      <c r="L31" s="20">
        <v>0.69368744459881204</v>
      </c>
      <c r="M31" s="15">
        <v>10</v>
      </c>
      <c r="N31" s="16">
        <v>7</v>
      </c>
      <c r="O31" s="16">
        <v>32</v>
      </c>
      <c r="P31" s="16">
        <v>23.43</v>
      </c>
      <c r="Q31" s="16">
        <v>28.5</v>
      </c>
      <c r="R31" s="17">
        <v>10.533760539859999</v>
      </c>
      <c r="S31" s="17">
        <v>6.5287724540910297</v>
      </c>
      <c r="T31" s="17">
        <v>16.901227545908998</v>
      </c>
      <c r="U31" s="18">
        <v>29.958772454091001</v>
      </c>
    </row>
    <row r="32" spans="1:21" x14ac:dyDescent="0.3">
      <c r="A32" t="s">
        <v>533</v>
      </c>
      <c r="B32" t="s">
        <v>209</v>
      </c>
      <c r="C32" t="s">
        <v>307</v>
      </c>
      <c r="D32" s="15">
        <v>10</v>
      </c>
      <c r="E32" s="16">
        <v>6.5000000000000002E-2</v>
      </c>
      <c r="F32" s="16">
        <v>0.8</v>
      </c>
      <c r="G32" s="19">
        <v>0.47749999999999998</v>
      </c>
      <c r="H32" s="16">
        <v>0.40500000000000003</v>
      </c>
      <c r="I32" s="19">
        <v>0.236046723246809</v>
      </c>
      <c r="J32" s="19">
        <v>0.14630058646014199</v>
      </c>
      <c r="K32" s="19">
        <v>0.33119941353985799</v>
      </c>
      <c r="L32" s="20">
        <v>0.62380058646014203</v>
      </c>
      <c r="M32" s="15">
        <v>10</v>
      </c>
      <c r="N32" s="16">
        <v>7</v>
      </c>
      <c r="O32" s="16">
        <v>32</v>
      </c>
      <c r="P32" s="16">
        <v>23.43</v>
      </c>
      <c r="Q32" s="16">
        <v>28.5</v>
      </c>
      <c r="R32" s="17">
        <v>10.533760539859999</v>
      </c>
      <c r="S32" s="17">
        <v>6.5287724540910297</v>
      </c>
      <c r="T32" s="17">
        <v>16.901227545908998</v>
      </c>
      <c r="U32" s="18">
        <v>29.958772454091001</v>
      </c>
    </row>
    <row r="33" spans="1:21" x14ac:dyDescent="0.3">
      <c r="A33" t="s">
        <v>533</v>
      </c>
      <c r="B33" t="s">
        <v>212</v>
      </c>
      <c r="C33" t="s">
        <v>307</v>
      </c>
      <c r="D33" s="15">
        <v>10</v>
      </c>
      <c r="E33" s="16">
        <v>5.8000000000000003E-2</v>
      </c>
      <c r="F33" s="16">
        <v>0.71</v>
      </c>
      <c r="G33" s="19">
        <v>0.43680000000000002</v>
      </c>
      <c r="H33" s="16">
        <v>0.40500000000000003</v>
      </c>
      <c r="I33" s="19">
        <v>0.20421165490735299</v>
      </c>
      <c r="J33" s="19">
        <v>0.12656936925027101</v>
      </c>
      <c r="K33" s="19">
        <v>0.31023063074972901</v>
      </c>
      <c r="L33" s="20">
        <v>0.56336936925027103</v>
      </c>
      <c r="M33" s="15">
        <v>10</v>
      </c>
      <c r="N33" s="16">
        <v>7</v>
      </c>
      <c r="O33" s="16">
        <v>32</v>
      </c>
      <c r="P33" s="16">
        <v>23.43</v>
      </c>
      <c r="Q33" s="16">
        <v>28.5</v>
      </c>
      <c r="R33" s="17">
        <v>10.533760539859999</v>
      </c>
      <c r="S33" s="17">
        <v>6.5287724540910297</v>
      </c>
      <c r="T33" s="17">
        <v>16.901227545908998</v>
      </c>
      <c r="U33" s="18">
        <v>29.958772454091001</v>
      </c>
    </row>
    <row r="34" spans="1:21" x14ac:dyDescent="0.3">
      <c r="A34" t="s">
        <v>533</v>
      </c>
      <c r="B34" t="s">
        <v>213</v>
      </c>
      <c r="C34" t="s">
        <v>307</v>
      </c>
      <c r="D34" s="15">
        <v>10</v>
      </c>
      <c r="E34" s="16">
        <v>5.6000000000000001E-2</v>
      </c>
      <c r="F34" s="16">
        <v>0.7</v>
      </c>
      <c r="G34" s="19">
        <v>0.43059999999999998</v>
      </c>
      <c r="H34" s="16">
        <v>0.40500000000000003</v>
      </c>
      <c r="I34" s="19">
        <v>0.20201001075304301</v>
      </c>
      <c r="J34" s="19">
        <v>0.12520480114052701</v>
      </c>
      <c r="K34" s="19">
        <v>0.30539519885947303</v>
      </c>
      <c r="L34" s="20">
        <v>0.55580480114052699</v>
      </c>
      <c r="M34" s="15">
        <v>10</v>
      </c>
      <c r="N34" s="16">
        <v>7</v>
      </c>
      <c r="O34" s="16">
        <v>32</v>
      </c>
      <c r="P34" s="16">
        <v>23.43</v>
      </c>
      <c r="Q34" s="16">
        <v>28.5</v>
      </c>
      <c r="R34" s="17">
        <v>10.533760539859999</v>
      </c>
      <c r="S34" s="17">
        <v>6.5287724540910297</v>
      </c>
      <c r="T34" s="17">
        <v>16.901227545908998</v>
      </c>
      <c r="U34" s="18">
        <v>29.958772454091001</v>
      </c>
    </row>
    <row r="35" spans="1:21" x14ac:dyDescent="0.3">
      <c r="A35" t="s">
        <v>533</v>
      </c>
      <c r="B35" t="s">
        <v>220</v>
      </c>
      <c r="C35" t="s">
        <v>307</v>
      </c>
      <c r="D35" s="15">
        <v>10</v>
      </c>
      <c r="E35" s="16">
        <v>0.23</v>
      </c>
      <c r="F35" s="16">
        <v>1.1000000000000001</v>
      </c>
      <c r="G35" s="19">
        <v>0.51800000000000002</v>
      </c>
      <c r="H35" s="16">
        <v>0.435</v>
      </c>
      <c r="I35" s="19">
        <v>0.251696466226904</v>
      </c>
      <c r="J35" s="19">
        <v>0.156000219416048</v>
      </c>
      <c r="K35" s="19">
        <v>0.36199978058395199</v>
      </c>
      <c r="L35" s="20">
        <v>0.67400021941604804</v>
      </c>
      <c r="M35" s="15">
        <v>10</v>
      </c>
      <c r="N35" s="16">
        <v>7.3</v>
      </c>
      <c r="O35" s="16">
        <v>35</v>
      </c>
      <c r="P35" s="16">
        <v>26.23</v>
      </c>
      <c r="Q35" s="16">
        <v>30.5</v>
      </c>
      <c r="R35" s="17">
        <v>9.3342916174715693</v>
      </c>
      <c r="S35" s="17">
        <v>5.7853475745909897</v>
      </c>
      <c r="T35" s="17">
        <v>20.444652425409</v>
      </c>
      <c r="U35" s="18">
        <v>32.015347574590997</v>
      </c>
    </row>
    <row r="36" spans="1:21" x14ac:dyDescent="0.3">
      <c r="A36" t="s">
        <v>533</v>
      </c>
      <c r="B36" t="s">
        <v>218</v>
      </c>
      <c r="C36" t="s">
        <v>307</v>
      </c>
      <c r="D36" s="15">
        <v>10</v>
      </c>
      <c r="E36" s="16">
        <v>0.28000000000000003</v>
      </c>
      <c r="F36" s="16">
        <v>1.6</v>
      </c>
      <c r="G36" s="19">
        <v>0.70199999999999996</v>
      </c>
      <c r="H36" s="16">
        <v>0.59</v>
      </c>
      <c r="I36" s="19">
        <v>0.39259252271138401</v>
      </c>
      <c r="J36" s="19">
        <v>0.24332689529643201</v>
      </c>
      <c r="K36" s="19">
        <v>0.45867310470356798</v>
      </c>
      <c r="L36" s="20">
        <v>0.94532689529643199</v>
      </c>
      <c r="M36" s="15">
        <v>10</v>
      </c>
      <c r="N36" s="16">
        <v>7.3</v>
      </c>
      <c r="O36" s="16">
        <v>35</v>
      </c>
      <c r="P36" s="16">
        <v>26.23</v>
      </c>
      <c r="Q36" s="16">
        <v>30.5</v>
      </c>
      <c r="R36" s="17">
        <v>9.3342916174715693</v>
      </c>
      <c r="S36" s="17">
        <v>5.7853475745909897</v>
      </c>
      <c r="T36" s="17">
        <v>20.444652425409</v>
      </c>
      <c r="U36" s="18">
        <v>32.015347574590997</v>
      </c>
    </row>
    <row r="37" spans="1:21" x14ac:dyDescent="0.3">
      <c r="A37" t="s">
        <v>533</v>
      </c>
      <c r="B37" t="s">
        <v>217</v>
      </c>
      <c r="C37" t="s">
        <v>307</v>
      </c>
      <c r="D37" s="15">
        <v>10</v>
      </c>
      <c r="E37" s="16">
        <v>0.18</v>
      </c>
      <c r="F37" s="16">
        <v>1.1000000000000001</v>
      </c>
      <c r="G37" s="19">
        <v>0.47899999999999998</v>
      </c>
      <c r="H37" s="16">
        <v>0.41499999999999998</v>
      </c>
      <c r="I37" s="19">
        <v>0.25813217974948799</v>
      </c>
      <c r="J37" s="19">
        <v>0.15998904268668099</v>
      </c>
      <c r="K37" s="19">
        <v>0.31901095731331902</v>
      </c>
      <c r="L37" s="20">
        <v>0.638989042686681</v>
      </c>
      <c r="M37" s="15">
        <v>10</v>
      </c>
      <c r="N37" s="16">
        <v>7.3</v>
      </c>
      <c r="O37" s="16">
        <v>35</v>
      </c>
      <c r="P37" s="16">
        <v>26.23</v>
      </c>
      <c r="Q37" s="16">
        <v>30.5</v>
      </c>
      <c r="R37" s="17">
        <v>9.3342916174715693</v>
      </c>
      <c r="S37" s="17">
        <v>5.7853475745909897</v>
      </c>
      <c r="T37" s="17">
        <v>20.444652425409</v>
      </c>
      <c r="U37" s="18">
        <v>32.015347574590997</v>
      </c>
    </row>
    <row r="38" spans="1:21" x14ac:dyDescent="0.3">
      <c r="A38" t="s">
        <v>533</v>
      </c>
      <c r="B38" t="s">
        <v>222</v>
      </c>
      <c r="C38" t="s">
        <v>307</v>
      </c>
      <c r="D38" s="15">
        <v>10</v>
      </c>
      <c r="E38" s="16">
        <v>0.34</v>
      </c>
      <c r="F38" s="16">
        <v>1.9</v>
      </c>
      <c r="G38" s="19">
        <v>0.82699999999999996</v>
      </c>
      <c r="H38" s="16">
        <v>0.69499999999999995</v>
      </c>
      <c r="I38" s="19">
        <v>0.468473881638857</v>
      </c>
      <c r="J38" s="19">
        <v>0.29035778460419898</v>
      </c>
      <c r="K38" s="19">
        <v>0.53664221539580104</v>
      </c>
      <c r="L38" s="20">
        <v>1.1173577846042</v>
      </c>
      <c r="M38" s="15">
        <v>10</v>
      </c>
      <c r="N38" s="16">
        <v>7.3</v>
      </c>
      <c r="O38" s="16">
        <v>35</v>
      </c>
      <c r="P38" s="16">
        <v>26.23</v>
      </c>
      <c r="Q38" s="16">
        <v>30.5</v>
      </c>
      <c r="R38" s="17">
        <v>9.3342916174715693</v>
      </c>
      <c r="S38" s="17">
        <v>5.7853475745909897</v>
      </c>
      <c r="T38" s="17">
        <v>20.444652425409</v>
      </c>
      <c r="U38" s="18">
        <v>32.015347574590997</v>
      </c>
    </row>
    <row r="39" spans="1:21" x14ac:dyDescent="0.3">
      <c r="A39" t="s">
        <v>533</v>
      </c>
      <c r="B39" t="s">
        <v>219</v>
      </c>
      <c r="C39" t="s">
        <v>307</v>
      </c>
      <c r="D39" s="15">
        <v>10</v>
      </c>
      <c r="E39" s="16">
        <v>0.28999999999999998</v>
      </c>
      <c r="F39" s="16">
        <v>1.7</v>
      </c>
      <c r="G39" s="19">
        <v>0.72599999999999998</v>
      </c>
      <c r="H39" s="16">
        <v>0.61</v>
      </c>
      <c r="I39" s="19">
        <v>0.41427848926376398</v>
      </c>
      <c r="J39" s="19">
        <v>0.25676774963631999</v>
      </c>
      <c r="K39" s="19">
        <v>0.46923225036367999</v>
      </c>
      <c r="L39" s="20">
        <v>0.98276774963631996</v>
      </c>
      <c r="M39" s="15">
        <v>10</v>
      </c>
      <c r="N39" s="16">
        <v>7.3</v>
      </c>
      <c r="O39" s="16">
        <v>35</v>
      </c>
      <c r="P39" s="16">
        <v>26.23</v>
      </c>
      <c r="Q39" s="16">
        <v>30.5</v>
      </c>
      <c r="R39" s="17">
        <v>9.3342916174715693</v>
      </c>
      <c r="S39" s="17">
        <v>5.7853475745909897</v>
      </c>
      <c r="T39" s="17">
        <v>20.444652425409</v>
      </c>
      <c r="U39" s="18">
        <v>32.015347574590997</v>
      </c>
    </row>
    <row r="40" spans="1:21" x14ac:dyDescent="0.3">
      <c r="A40" t="s">
        <v>533</v>
      </c>
      <c r="B40" t="s">
        <v>216</v>
      </c>
      <c r="C40" t="s">
        <v>307</v>
      </c>
      <c r="D40" s="15">
        <v>10</v>
      </c>
      <c r="E40" s="16">
        <v>0.24</v>
      </c>
      <c r="F40" s="16">
        <v>1.4</v>
      </c>
      <c r="G40" s="19">
        <v>0.6</v>
      </c>
      <c r="H40" s="16">
        <v>0.495</v>
      </c>
      <c r="I40" s="19">
        <v>0.33691410049315401</v>
      </c>
      <c r="J40" s="19">
        <v>0.20881768579901699</v>
      </c>
      <c r="K40" s="19">
        <v>0.39118231420098298</v>
      </c>
      <c r="L40" s="20">
        <v>0.80881768579901703</v>
      </c>
      <c r="M40" s="15">
        <v>10</v>
      </c>
      <c r="N40" s="16">
        <v>7.3</v>
      </c>
      <c r="O40" s="16">
        <v>35</v>
      </c>
      <c r="P40" s="16">
        <v>26.23</v>
      </c>
      <c r="Q40" s="16">
        <v>30.5</v>
      </c>
      <c r="R40" s="17">
        <v>9.3342916174715693</v>
      </c>
      <c r="S40" s="17">
        <v>5.7853475745909897</v>
      </c>
      <c r="T40" s="17">
        <v>20.444652425409</v>
      </c>
      <c r="U40" s="18">
        <v>32.015347574590997</v>
      </c>
    </row>
    <row r="41" spans="1:21" x14ac:dyDescent="0.3">
      <c r="A41" t="s">
        <v>533</v>
      </c>
      <c r="B41" t="s">
        <v>223</v>
      </c>
      <c r="C41" t="s">
        <v>307</v>
      </c>
      <c r="D41" s="15">
        <v>10</v>
      </c>
      <c r="E41" s="16">
        <v>0.3</v>
      </c>
      <c r="F41" s="16">
        <v>1.3</v>
      </c>
      <c r="G41" s="19">
        <v>0.54900000000000004</v>
      </c>
      <c r="H41" s="16">
        <v>0.435</v>
      </c>
      <c r="I41" s="19">
        <v>0.30435542088522499</v>
      </c>
      <c r="J41" s="19">
        <v>0.188637977919626</v>
      </c>
      <c r="K41" s="19">
        <v>0.36036202208037399</v>
      </c>
      <c r="L41" s="20">
        <v>0.73763797791962604</v>
      </c>
      <c r="M41" s="15">
        <v>10</v>
      </c>
      <c r="N41" s="16">
        <v>7.3</v>
      </c>
      <c r="O41" s="16">
        <v>35</v>
      </c>
      <c r="P41" s="16">
        <v>26.23</v>
      </c>
      <c r="Q41" s="16">
        <v>30.5</v>
      </c>
      <c r="R41" s="17">
        <v>9.3342916174715693</v>
      </c>
      <c r="S41" s="17">
        <v>5.7853475745909897</v>
      </c>
      <c r="T41" s="17">
        <v>20.444652425409</v>
      </c>
      <c r="U41" s="18">
        <v>32.015347574590997</v>
      </c>
    </row>
    <row r="42" spans="1:21" x14ac:dyDescent="0.3">
      <c r="A42" t="s">
        <v>533</v>
      </c>
      <c r="B42" t="s">
        <v>221</v>
      </c>
      <c r="C42" t="s">
        <v>307</v>
      </c>
      <c r="D42" s="15">
        <v>10</v>
      </c>
      <c r="E42" s="16">
        <v>0.2</v>
      </c>
      <c r="F42" s="16">
        <v>1.2</v>
      </c>
      <c r="G42" s="19">
        <v>0.52</v>
      </c>
      <c r="H42" s="16">
        <v>0.435</v>
      </c>
      <c r="I42" s="19">
        <v>0.285267905271129</v>
      </c>
      <c r="J42" s="19">
        <v>0.17680763056297399</v>
      </c>
      <c r="K42" s="19">
        <v>0.34319236943702602</v>
      </c>
      <c r="L42" s="20">
        <v>0.69680763056297401</v>
      </c>
      <c r="M42" s="15">
        <v>10</v>
      </c>
      <c r="N42" s="16">
        <v>7.3</v>
      </c>
      <c r="O42" s="16">
        <v>35</v>
      </c>
      <c r="P42" s="16">
        <v>26.23</v>
      </c>
      <c r="Q42" s="16">
        <v>30.5</v>
      </c>
      <c r="R42" s="17">
        <v>9.3342916174715693</v>
      </c>
      <c r="S42" s="17">
        <v>5.7853475745909897</v>
      </c>
      <c r="T42" s="17">
        <v>20.444652425409</v>
      </c>
      <c r="U42" s="18">
        <v>32.015347574590997</v>
      </c>
    </row>
    <row r="43" spans="1:21" x14ac:dyDescent="0.3">
      <c r="A43" t="s">
        <v>533</v>
      </c>
      <c r="B43" t="s">
        <v>228</v>
      </c>
      <c r="C43" t="s">
        <v>307</v>
      </c>
      <c r="D43" s="15">
        <v>10</v>
      </c>
      <c r="E43" s="16">
        <v>0.53</v>
      </c>
      <c r="F43" s="16">
        <v>2.5</v>
      </c>
      <c r="G43" s="19">
        <v>1.2130000000000001</v>
      </c>
      <c r="H43" s="16">
        <v>0.94499999999999995</v>
      </c>
      <c r="I43" s="19">
        <v>0.67242595627077495</v>
      </c>
      <c r="J43" s="19">
        <v>0.41676626728927102</v>
      </c>
      <c r="K43" s="19">
        <v>0.79623373271072895</v>
      </c>
      <c r="L43" s="20">
        <v>1.6297662672892701</v>
      </c>
      <c r="M43" s="15">
        <v>10</v>
      </c>
      <c r="N43" s="16">
        <v>11</v>
      </c>
      <c r="O43" s="16">
        <v>52</v>
      </c>
      <c r="P43" s="16">
        <v>39.4</v>
      </c>
      <c r="Q43" s="16">
        <v>45.5</v>
      </c>
      <c r="R43" s="17">
        <v>13.945927322659101</v>
      </c>
      <c r="S43" s="17">
        <v>8.6436164754645493</v>
      </c>
      <c r="T43" s="17">
        <v>30.756383524535501</v>
      </c>
      <c r="U43" s="18">
        <v>48.043616475464503</v>
      </c>
    </row>
    <row r="44" spans="1:21" x14ac:dyDescent="0.3">
      <c r="A44" t="s">
        <v>533</v>
      </c>
      <c r="B44" t="s">
        <v>226</v>
      </c>
      <c r="C44" t="s">
        <v>307</v>
      </c>
      <c r="D44" s="15">
        <v>10</v>
      </c>
      <c r="E44" s="16">
        <v>0.49</v>
      </c>
      <c r="F44" s="16">
        <v>1.8</v>
      </c>
      <c r="G44" s="19">
        <v>0.92300000000000004</v>
      </c>
      <c r="H44" s="16">
        <v>0.67500000000000004</v>
      </c>
      <c r="I44" s="19">
        <v>0.49524516936339502</v>
      </c>
      <c r="J44" s="19">
        <v>0.30695049574426297</v>
      </c>
      <c r="K44" s="19">
        <v>0.61604950425573701</v>
      </c>
      <c r="L44" s="20">
        <v>1.22995049574426</v>
      </c>
      <c r="M44" s="15">
        <v>10</v>
      </c>
      <c r="N44" s="16">
        <v>11</v>
      </c>
      <c r="O44" s="16">
        <v>52</v>
      </c>
      <c r="P44" s="16">
        <v>39.4</v>
      </c>
      <c r="Q44" s="16">
        <v>45.5</v>
      </c>
      <c r="R44" s="17">
        <v>13.945927322659101</v>
      </c>
      <c r="S44" s="17">
        <v>8.6436164754645493</v>
      </c>
      <c r="T44" s="17">
        <v>30.756383524535501</v>
      </c>
      <c r="U44" s="18">
        <v>48.043616475464503</v>
      </c>
    </row>
    <row r="45" spans="1:21" x14ac:dyDescent="0.3">
      <c r="A45" t="s">
        <v>533</v>
      </c>
      <c r="B45" t="s">
        <v>215</v>
      </c>
      <c r="C45" t="s">
        <v>307</v>
      </c>
      <c r="D45" s="15">
        <v>10</v>
      </c>
      <c r="E45" s="16">
        <v>6.3E-2</v>
      </c>
      <c r="F45" s="16">
        <v>1.2</v>
      </c>
      <c r="G45" s="19">
        <v>0.62529999999999997</v>
      </c>
      <c r="H45" s="16">
        <v>0.48499999999999999</v>
      </c>
      <c r="I45" s="19">
        <v>0.38036066217911302</v>
      </c>
      <c r="J45" s="19">
        <v>0.23574564890268801</v>
      </c>
      <c r="K45" s="19">
        <v>0.38955435109731201</v>
      </c>
      <c r="L45" s="20">
        <v>0.86104564890268798</v>
      </c>
      <c r="M45" s="15">
        <v>10</v>
      </c>
      <c r="N45" s="16">
        <v>7</v>
      </c>
      <c r="O45" s="16">
        <v>32</v>
      </c>
      <c r="P45" s="16">
        <v>23.43</v>
      </c>
      <c r="Q45" s="16">
        <v>28.5</v>
      </c>
      <c r="R45" s="17">
        <v>10.533760539859999</v>
      </c>
      <c r="S45" s="17">
        <v>6.5287724540910297</v>
      </c>
      <c r="T45" s="17">
        <v>16.901227545908998</v>
      </c>
      <c r="U45" s="18">
        <v>29.958772454091001</v>
      </c>
    </row>
    <row r="46" spans="1:21" x14ac:dyDescent="0.3">
      <c r="A46" s="22" t="s">
        <v>533</v>
      </c>
      <c r="B46" s="22" t="s">
        <v>214</v>
      </c>
      <c r="C46" s="22" t="s">
        <v>307</v>
      </c>
      <c r="D46" s="23">
        <v>10</v>
      </c>
      <c r="E46" s="22">
        <v>3.3000000000000002E-2</v>
      </c>
      <c r="F46" s="22">
        <v>0.94</v>
      </c>
      <c r="G46" s="26">
        <v>0.51229999999999998</v>
      </c>
      <c r="H46" s="22">
        <v>0.44500000000000001</v>
      </c>
      <c r="I46" s="26">
        <v>0.27126782583515702</v>
      </c>
      <c r="J46" s="26">
        <v>0.16813045087669001</v>
      </c>
      <c r="K46" s="26">
        <v>0.34416954912330999</v>
      </c>
      <c r="L46" s="27">
        <v>0.68043045087668996</v>
      </c>
      <c r="M46" s="23">
        <v>10</v>
      </c>
      <c r="N46" s="22">
        <v>7</v>
      </c>
      <c r="O46" s="22">
        <v>32</v>
      </c>
      <c r="P46" s="22">
        <v>23.43</v>
      </c>
      <c r="Q46" s="22">
        <v>28.5</v>
      </c>
      <c r="R46" s="28">
        <v>10.533760539859999</v>
      </c>
      <c r="S46" s="28">
        <v>6.5287724540910297</v>
      </c>
      <c r="T46" s="28">
        <v>16.901227545908998</v>
      </c>
      <c r="U46" s="29">
        <v>29.958772454091001</v>
      </c>
    </row>
    <row r="47" spans="1:21" x14ac:dyDescent="0.3">
      <c r="A47" t="s">
        <v>534</v>
      </c>
      <c r="B47" t="s">
        <v>224</v>
      </c>
      <c r="C47" t="s">
        <v>306</v>
      </c>
      <c r="D47" s="15">
        <v>23</v>
      </c>
      <c r="E47" s="16">
        <v>1</v>
      </c>
      <c r="F47" s="16">
        <v>2</v>
      </c>
      <c r="G47" s="19">
        <v>1.2478260869565201</v>
      </c>
      <c r="H47" s="16">
        <v>1</v>
      </c>
      <c r="I47" s="19">
        <v>0.321741801078543</v>
      </c>
      <c r="J47" s="19">
        <v>0.13148967793585201</v>
      </c>
      <c r="K47" s="19">
        <v>1.11633640902067</v>
      </c>
      <c r="L47" s="20">
        <v>1.37931576489237</v>
      </c>
      <c r="M47" s="15">
        <v>23</v>
      </c>
      <c r="N47" s="16">
        <v>75</v>
      </c>
      <c r="O47" s="16">
        <v>75</v>
      </c>
      <c r="P47" s="16">
        <v>75</v>
      </c>
      <c r="Q47" s="16">
        <v>75</v>
      </c>
      <c r="R47" s="17">
        <v>0</v>
      </c>
      <c r="S47" s="17">
        <v>0</v>
      </c>
      <c r="T47" s="17">
        <v>75</v>
      </c>
      <c r="U47" s="18">
        <v>75</v>
      </c>
    </row>
    <row r="48" spans="1:21" x14ac:dyDescent="0.3">
      <c r="A48" t="s">
        <v>534</v>
      </c>
      <c r="B48" t="s">
        <v>230</v>
      </c>
      <c r="C48" t="s">
        <v>306</v>
      </c>
      <c r="D48" s="15">
        <v>23</v>
      </c>
      <c r="E48" s="16">
        <v>1.2</v>
      </c>
      <c r="F48" s="16">
        <v>5.8</v>
      </c>
      <c r="G48" s="19">
        <v>2.9086956521739098</v>
      </c>
      <c r="H48" s="16">
        <v>2.5</v>
      </c>
      <c r="I48" s="19">
        <v>1.48167995669481</v>
      </c>
      <c r="J48" s="19">
        <v>0.605534063826066</v>
      </c>
      <c r="K48" s="19">
        <v>2.3031615883478498</v>
      </c>
      <c r="L48" s="20">
        <v>3.51422971599998</v>
      </c>
      <c r="M48" s="15">
        <v>23</v>
      </c>
      <c r="N48" s="16">
        <v>75</v>
      </c>
      <c r="O48" s="16">
        <v>75</v>
      </c>
      <c r="P48" s="16">
        <v>75</v>
      </c>
      <c r="Q48" s="16">
        <v>75</v>
      </c>
      <c r="R48" s="17">
        <v>0</v>
      </c>
      <c r="S48" s="17">
        <v>0</v>
      </c>
      <c r="T48" s="17">
        <v>75</v>
      </c>
      <c r="U48" s="18">
        <v>75</v>
      </c>
    </row>
    <row r="49" spans="1:21" x14ac:dyDescent="0.3">
      <c r="A49" t="s">
        <v>534</v>
      </c>
      <c r="B49" t="s">
        <v>227</v>
      </c>
      <c r="C49" t="s">
        <v>306</v>
      </c>
      <c r="D49" s="15">
        <v>23</v>
      </c>
      <c r="E49" s="16">
        <v>1.1000000000000001</v>
      </c>
      <c r="F49" s="16">
        <v>5.3</v>
      </c>
      <c r="G49" s="19">
        <v>2.7652173913043501</v>
      </c>
      <c r="H49" s="16">
        <v>2.2999999999999998</v>
      </c>
      <c r="I49" s="19">
        <v>1.33130445109373</v>
      </c>
      <c r="J49" s="19">
        <v>0.54407849064706004</v>
      </c>
      <c r="K49" s="19">
        <v>2.2211389006572899</v>
      </c>
      <c r="L49" s="20">
        <v>3.3092958819514098</v>
      </c>
      <c r="M49" s="15">
        <v>23</v>
      </c>
      <c r="N49" s="16">
        <v>75</v>
      </c>
      <c r="O49" s="16">
        <v>75</v>
      </c>
      <c r="P49" s="16">
        <v>75</v>
      </c>
      <c r="Q49" s="16">
        <v>75</v>
      </c>
      <c r="R49" s="17">
        <v>0</v>
      </c>
      <c r="S49" s="17">
        <v>0</v>
      </c>
      <c r="T49" s="17">
        <v>75</v>
      </c>
      <c r="U49" s="18">
        <v>75</v>
      </c>
    </row>
    <row r="50" spans="1:21" x14ac:dyDescent="0.3">
      <c r="A50" t="s">
        <v>534</v>
      </c>
      <c r="B50" t="s">
        <v>225</v>
      </c>
      <c r="C50" t="s">
        <v>306</v>
      </c>
      <c r="D50" s="15">
        <v>23</v>
      </c>
      <c r="E50" s="16">
        <v>1</v>
      </c>
      <c r="F50" s="16">
        <v>4.8</v>
      </c>
      <c r="G50" s="19">
        <v>2.5304347826087001</v>
      </c>
      <c r="H50" s="16">
        <v>2.1</v>
      </c>
      <c r="I50" s="19">
        <v>1.2234209795816899</v>
      </c>
      <c r="J50" s="19">
        <v>0.49998859348055502</v>
      </c>
      <c r="K50" s="19">
        <v>2.0304461891281398</v>
      </c>
      <c r="L50" s="20">
        <v>3.0304233760892498</v>
      </c>
      <c r="M50" s="15">
        <v>23</v>
      </c>
      <c r="N50" s="16">
        <v>150</v>
      </c>
      <c r="O50" s="16">
        <v>150</v>
      </c>
      <c r="P50" s="16">
        <v>150</v>
      </c>
      <c r="Q50" s="16">
        <v>150</v>
      </c>
      <c r="R50" s="17">
        <v>0</v>
      </c>
      <c r="S50" s="17">
        <v>0</v>
      </c>
      <c r="T50" s="17">
        <v>150</v>
      </c>
      <c r="U50" s="18">
        <v>150</v>
      </c>
    </row>
    <row r="51" spans="1:21" x14ac:dyDescent="0.3">
      <c r="A51" t="s">
        <v>534</v>
      </c>
      <c r="B51" t="s">
        <v>229</v>
      </c>
      <c r="C51" t="s">
        <v>306</v>
      </c>
      <c r="D51" s="15">
        <v>23</v>
      </c>
      <c r="E51" s="16">
        <v>1</v>
      </c>
      <c r="F51" s="16">
        <v>3.4</v>
      </c>
      <c r="G51" s="19">
        <v>1.77391304347826</v>
      </c>
      <c r="H51" s="16">
        <v>1.4</v>
      </c>
      <c r="I51" s="19">
        <v>0.84273224007302505</v>
      </c>
      <c r="J51" s="19">
        <v>0.34440843701968998</v>
      </c>
      <c r="K51" s="19">
        <v>1.4295046064585699</v>
      </c>
      <c r="L51" s="20">
        <v>2.1183214804979502</v>
      </c>
      <c r="M51" s="15">
        <v>23</v>
      </c>
      <c r="N51" s="16">
        <v>75</v>
      </c>
      <c r="O51" s="16">
        <v>75</v>
      </c>
      <c r="P51" s="16">
        <v>75</v>
      </c>
      <c r="Q51" s="16">
        <v>75</v>
      </c>
      <c r="R51" s="17">
        <v>0</v>
      </c>
      <c r="S51" s="17">
        <v>0</v>
      </c>
      <c r="T51" s="17">
        <v>75</v>
      </c>
      <c r="U51" s="18">
        <v>75</v>
      </c>
    </row>
    <row r="52" spans="1:21" x14ac:dyDescent="0.3">
      <c r="A52" t="s">
        <v>534</v>
      </c>
      <c r="B52" t="s">
        <v>237</v>
      </c>
      <c r="C52" t="s">
        <v>306</v>
      </c>
      <c r="D52" s="15">
        <v>23</v>
      </c>
      <c r="E52" s="16">
        <v>2.6</v>
      </c>
      <c r="F52" s="16">
        <v>19</v>
      </c>
      <c r="G52" s="19">
        <v>7.6347826086956498</v>
      </c>
      <c r="H52" s="16">
        <v>6.1</v>
      </c>
      <c r="I52" s="19">
        <v>4.4258136073445904</v>
      </c>
      <c r="J52" s="19">
        <v>1.8087447881594501</v>
      </c>
      <c r="K52" s="19">
        <v>5.8260378205362002</v>
      </c>
      <c r="L52" s="20">
        <v>9.4435273968550995</v>
      </c>
      <c r="M52" s="15">
        <v>23</v>
      </c>
      <c r="N52" s="16">
        <v>100</v>
      </c>
      <c r="O52" s="16">
        <v>100</v>
      </c>
      <c r="P52" s="16">
        <v>100</v>
      </c>
      <c r="Q52" s="16">
        <v>100</v>
      </c>
      <c r="R52" s="17">
        <v>0</v>
      </c>
      <c r="S52" s="17">
        <v>0</v>
      </c>
      <c r="T52" s="17">
        <v>100</v>
      </c>
      <c r="U52" s="18">
        <v>100</v>
      </c>
    </row>
    <row r="53" spans="1:21" x14ac:dyDescent="0.3">
      <c r="A53" t="s">
        <v>534</v>
      </c>
      <c r="B53" t="s">
        <v>235</v>
      </c>
      <c r="C53" t="s">
        <v>306</v>
      </c>
      <c r="D53" s="15">
        <v>23</v>
      </c>
      <c r="E53" s="16">
        <v>1.9</v>
      </c>
      <c r="F53" s="16">
        <v>13</v>
      </c>
      <c r="G53" s="19">
        <v>5.7521739130434799</v>
      </c>
      <c r="H53" s="16">
        <v>4.8</v>
      </c>
      <c r="I53" s="19">
        <v>2.9992225606612499</v>
      </c>
      <c r="J53" s="19">
        <v>1.2257245009423501</v>
      </c>
      <c r="K53" s="19">
        <v>4.5264494121011296</v>
      </c>
      <c r="L53" s="20">
        <v>6.9778984139858196</v>
      </c>
      <c r="M53" s="15">
        <v>23</v>
      </c>
      <c r="N53" s="16">
        <v>200</v>
      </c>
      <c r="O53" s="16">
        <v>200</v>
      </c>
      <c r="P53" s="16">
        <v>200</v>
      </c>
      <c r="Q53" s="16">
        <v>200</v>
      </c>
      <c r="R53" s="17">
        <v>0</v>
      </c>
      <c r="S53" s="17">
        <v>0</v>
      </c>
      <c r="T53" s="17">
        <v>200</v>
      </c>
      <c r="U53" s="18">
        <v>200</v>
      </c>
    </row>
    <row r="54" spans="1:21" x14ac:dyDescent="0.3">
      <c r="A54" t="s">
        <v>534</v>
      </c>
      <c r="B54" t="s">
        <v>234</v>
      </c>
      <c r="C54" t="s">
        <v>306</v>
      </c>
      <c r="D54" s="15">
        <v>23</v>
      </c>
      <c r="E54" s="16">
        <v>1.2</v>
      </c>
      <c r="F54" s="16">
        <v>8.4</v>
      </c>
      <c r="G54" s="19">
        <v>3.66521739130435</v>
      </c>
      <c r="H54" s="16">
        <v>3</v>
      </c>
      <c r="I54" s="19">
        <v>1.8821188967496101</v>
      </c>
      <c r="J54" s="19">
        <v>0.76918574689700603</v>
      </c>
      <c r="K54" s="19">
        <v>2.8960316444073402</v>
      </c>
      <c r="L54" s="20">
        <v>4.4344031382013496</v>
      </c>
      <c r="M54" s="15">
        <v>23</v>
      </c>
      <c r="N54" s="16">
        <v>100</v>
      </c>
      <c r="O54" s="16">
        <v>100</v>
      </c>
      <c r="P54" s="16">
        <v>100</v>
      </c>
      <c r="Q54" s="16">
        <v>100</v>
      </c>
      <c r="R54" s="17">
        <v>0</v>
      </c>
      <c r="S54" s="17">
        <v>0</v>
      </c>
      <c r="T54" s="17">
        <v>100</v>
      </c>
      <c r="U54" s="18">
        <v>100</v>
      </c>
    </row>
    <row r="55" spans="1:21" x14ac:dyDescent="0.3">
      <c r="A55" t="s">
        <v>534</v>
      </c>
      <c r="B55" t="s">
        <v>208</v>
      </c>
      <c r="C55" t="s">
        <v>306</v>
      </c>
      <c r="D55" s="15">
        <v>23</v>
      </c>
      <c r="E55" s="16">
        <v>1</v>
      </c>
      <c r="F55" s="16">
        <v>1</v>
      </c>
      <c r="G55" s="19">
        <v>1</v>
      </c>
      <c r="H55" s="16">
        <v>1</v>
      </c>
      <c r="I55" s="19">
        <v>0</v>
      </c>
      <c r="J55" s="19">
        <v>0</v>
      </c>
      <c r="K55" s="19">
        <v>1</v>
      </c>
      <c r="L55" s="20">
        <v>1</v>
      </c>
      <c r="M55" s="15">
        <v>23</v>
      </c>
      <c r="N55" s="16">
        <v>50</v>
      </c>
      <c r="O55" s="16">
        <v>50</v>
      </c>
      <c r="P55" s="16">
        <v>50</v>
      </c>
      <c r="Q55" s="16">
        <v>50</v>
      </c>
      <c r="R55" s="17">
        <v>0</v>
      </c>
      <c r="S55" s="17">
        <v>0</v>
      </c>
      <c r="T55" s="17">
        <v>50</v>
      </c>
      <c r="U55" s="18">
        <v>50</v>
      </c>
    </row>
    <row r="56" spans="1:21" x14ac:dyDescent="0.3">
      <c r="A56" t="s">
        <v>534</v>
      </c>
      <c r="B56" t="s">
        <v>233</v>
      </c>
      <c r="C56" t="s">
        <v>306</v>
      </c>
      <c r="D56" s="15">
        <v>23</v>
      </c>
      <c r="E56" s="16">
        <v>1.4</v>
      </c>
      <c r="F56" s="16">
        <v>9.5</v>
      </c>
      <c r="G56" s="19">
        <v>4.5086956521739099</v>
      </c>
      <c r="H56" s="16">
        <v>4.0999999999999996</v>
      </c>
      <c r="I56" s="19">
        <v>2.0793165493144499</v>
      </c>
      <c r="J56" s="19">
        <v>0.84977662983026603</v>
      </c>
      <c r="K56" s="19">
        <v>3.6589190223436501</v>
      </c>
      <c r="L56" s="20">
        <v>5.3584722820041799</v>
      </c>
      <c r="M56" s="15">
        <v>23</v>
      </c>
      <c r="N56" s="16">
        <v>100</v>
      </c>
      <c r="O56" s="16">
        <v>100</v>
      </c>
      <c r="P56" s="16">
        <v>100</v>
      </c>
      <c r="Q56" s="16">
        <v>100</v>
      </c>
      <c r="R56" s="17">
        <v>0</v>
      </c>
      <c r="S56" s="17">
        <v>0</v>
      </c>
      <c r="T56" s="17">
        <v>100</v>
      </c>
      <c r="U56" s="18">
        <v>100</v>
      </c>
    </row>
    <row r="57" spans="1:21" x14ac:dyDescent="0.3">
      <c r="A57" t="s">
        <v>534</v>
      </c>
      <c r="B57" t="s">
        <v>232</v>
      </c>
      <c r="C57" t="s">
        <v>306</v>
      </c>
      <c r="D57" s="15">
        <v>23</v>
      </c>
      <c r="E57" s="16">
        <v>1.2</v>
      </c>
      <c r="F57" s="16">
        <v>7.9</v>
      </c>
      <c r="G57" s="19">
        <v>3.1565217391304299</v>
      </c>
      <c r="H57" s="16">
        <v>2.2000000000000002</v>
      </c>
      <c r="I57" s="19">
        <v>1.91923897961394</v>
      </c>
      <c r="J57" s="19">
        <v>0.78435600989802401</v>
      </c>
      <c r="K57" s="19">
        <v>2.3721657292324099</v>
      </c>
      <c r="L57" s="20">
        <v>3.9408777490284601</v>
      </c>
      <c r="M57" s="15">
        <v>23</v>
      </c>
      <c r="N57" s="16">
        <v>100</v>
      </c>
      <c r="O57" s="16">
        <v>100</v>
      </c>
      <c r="P57" s="16">
        <v>100</v>
      </c>
      <c r="Q57" s="16">
        <v>100</v>
      </c>
      <c r="R57" s="17">
        <v>0</v>
      </c>
      <c r="S57" s="17">
        <v>0</v>
      </c>
      <c r="T57" s="17">
        <v>100</v>
      </c>
      <c r="U57" s="18">
        <v>100</v>
      </c>
    </row>
    <row r="58" spans="1:21" x14ac:dyDescent="0.3">
      <c r="A58" t="s">
        <v>534</v>
      </c>
      <c r="B58" t="s">
        <v>231</v>
      </c>
      <c r="C58" t="s">
        <v>306</v>
      </c>
      <c r="D58" s="15">
        <v>23</v>
      </c>
      <c r="E58" s="16">
        <v>1.1000000000000001</v>
      </c>
      <c r="F58" s="16">
        <v>6.7</v>
      </c>
      <c r="G58" s="19">
        <v>2.8391304347826098</v>
      </c>
      <c r="H58" s="16">
        <v>2.1</v>
      </c>
      <c r="I58" s="19">
        <v>1.5908085795465401</v>
      </c>
      <c r="J58" s="19">
        <v>0.65013283036574199</v>
      </c>
      <c r="K58" s="19">
        <v>2.18899760441687</v>
      </c>
      <c r="L58" s="20">
        <v>3.4892632651483502</v>
      </c>
      <c r="M58" s="15">
        <v>23</v>
      </c>
      <c r="N58" s="16">
        <v>100</v>
      </c>
      <c r="O58" s="16">
        <v>100</v>
      </c>
      <c r="P58" s="16">
        <v>100</v>
      </c>
      <c r="Q58" s="16">
        <v>100</v>
      </c>
      <c r="R58" s="17">
        <v>0</v>
      </c>
      <c r="S58" s="17">
        <v>0</v>
      </c>
      <c r="T58" s="17">
        <v>100</v>
      </c>
      <c r="U58" s="18">
        <v>100</v>
      </c>
    </row>
    <row r="59" spans="1:21" x14ac:dyDescent="0.3">
      <c r="A59" t="s">
        <v>534</v>
      </c>
      <c r="B59" t="s">
        <v>236</v>
      </c>
      <c r="C59" t="s">
        <v>306</v>
      </c>
      <c r="D59" s="15">
        <v>23</v>
      </c>
      <c r="E59" s="16">
        <v>3</v>
      </c>
      <c r="F59" s="16">
        <v>21</v>
      </c>
      <c r="G59" s="19">
        <v>8.6434782608695695</v>
      </c>
      <c r="H59" s="16">
        <v>6.8</v>
      </c>
      <c r="I59" s="19">
        <v>4.9751040269577702</v>
      </c>
      <c r="J59" s="19">
        <v>2.0332292043157301</v>
      </c>
      <c r="K59" s="19">
        <v>6.6102490565538403</v>
      </c>
      <c r="L59" s="20">
        <v>10.6767074651853</v>
      </c>
      <c r="M59" s="15">
        <v>23</v>
      </c>
      <c r="N59" s="16">
        <v>100</v>
      </c>
      <c r="O59" s="16">
        <v>100</v>
      </c>
      <c r="P59" s="16">
        <v>100</v>
      </c>
      <c r="Q59" s="16">
        <v>100</v>
      </c>
      <c r="R59" s="17">
        <v>0</v>
      </c>
      <c r="S59" s="17">
        <v>0</v>
      </c>
      <c r="T59" s="17">
        <v>100</v>
      </c>
      <c r="U59" s="18">
        <v>100</v>
      </c>
    </row>
    <row r="60" spans="1:21" x14ac:dyDescent="0.3">
      <c r="A60" t="s">
        <v>534</v>
      </c>
      <c r="B60" t="s">
        <v>210</v>
      </c>
      <c r="C60" t="s">
        <v>306</v>
      </c>
      <c r="D60" s="15">
        <v>23</v>
      </c>
      <c r="E60" s="16">
        <v>1</v>
      </c>
      <c r="F60" s="16">
        <v>2.9</v>
      </c>
      <c r="G60" s="19">
        <v>1.5130434782608699</v>
      </c>
      <c r="H60" s="16">
        <v>1.3</v>
      </c>
      <c r="I60" s="19">
        <v>0.55375113201286896</v>
      </c>
      <c r="J60" s="19">
        <v>0.22630742340877999</v>
      </c>
      <c r="K60" s="19">
        <v>1.2867360548520901</v>
      </c>
      <c r="L60" s="20">
        <v>1.73935090166965</v>
      </c>
      <c r="M60" s="15">
        <v>23</v>
      </c>
      <c r="N60" s="16">
        <v>50</v>
      </c>
      <c r="O60" s="16">
        <v>50</v>
      </c>
      <c r="P60" s="16">
        <v>50</v>
      </c>
      <c r="Q60" s="16">
        <v>50</v>
      </c>
      <c r="R60" s="17">
        <v>0</v>
      </c>
      <c r="S60" s="17">
        <v>0</v>
      </c>
      <c r="T60" s="17">
        <v>50</v>
      </c>
      <c r="U60" s="18">
        <v>50</v>
      </c>
    </row>
    <row r="61" spans="1:21" x14ac:dyDescent="0.3">
      <c r="A61" t="s">
        <v>534</v>
      </c>
      <c r="B61" t="s">
        <v>241</v>
      </c>
      <c r="C61" t="s">
        <v>306</v>
      </c>
      <c r="D61" s="15">
        <v>23</v>
      </c>
      <c r="E61" s="16">
        <v>1.3</v>
      </c>
      <c r="F61" s="16">
        <v>31</v>
      </c>
      <c r="G61" s="19">
        <v>6.6782608695652197</v>
      </c>
      <c r="H61" s="16">
        <v>3.5</v>
      </c>
      <c r="I61" s="19">
        <v>7.6942101326398298</v>
      </c>
      <c r="J61" s="19">
        <v>3.1444755046441801</v>
      </c>
      <c r="K61" s="19">
        <v>3.53378536492104</v>
      </c>
      <c r="L61" s="20">
        <v>9.8227363742093896</v>
      </c>
      <c r="M61" s="15">
        <v>23</v>
      </c>
      <c r="N61" s="16">
        <v>130</v>
      </c>
      <c r="O61" s="16">
        <v>130</v>
      </c>
      <c r="P61" s="16">
        <v>130</v>
      </c>
      <c r="Q61" s="16">
        <v>130</v>
      </c>
      <c r="R61" s="17">
        <v>0</v>
      </c>
      <c r="S61" s="17">
        <v>0</v>
      </c>
      <c r="T61" s="17">
        <v>130</v>
      </c>
      <c r="U61" s="18">
        <v>130</v>
      </c>
    </row>
    <row r="62" spans="1:21" x14ac:dyDescent="0.3">
      <c r="A62" t="s">
        <v>534</v>
      </c>
      <c r="B62" t="s">
        <v>239</v>
      </c>
      <c r="C62" t="s">
        <v>306</v>
      </c>
      <c r="D62" s="15">
        <v>23</v>
      </c>
      <c r="E62" s="16">
        <v>1</v>
      </c>
      <c r="F62" s="16">
        <v>17</v>
      </c>
      <c r="G62" s="19">
        <v>3.8434782608695701</v>
      </c>
      <c r="H62" s="16">
        <v>2</v>
      </c>
      <c r="I62" s="19">
        <v>4.1978161082938596</v>
      </c>
      <c r="J62" s="19">
        <v>1.7155666011167301</v>
      </c>
      <c r="K62" s="19">
        <v>2.12791165975284</v>
      </c>
      <c r="L62" s="20">
        <v>5.5590448619862904</v>
      </c>
      <c r="M62" s="15">
        <v>23</v>
      </c>
      <c r="N62" s="16">
        <v>130</v>
      </c>
      <c r="O62" s="16">
        <v>130</v>
      </c>
      <c r="P62" s="16">
        <v>130</v>
      </c>
      <c r="Q62" s="16">
        <v>130</v>
      </c>
      <c r="R62" s="17">
        <v>0</v>
      </c>
      <c r="S62" s="17">
        <v>0</v>
      </c>
      <c r="T62" s="17">
        <v>130</v>
      </c>
      <c r="U62" s="18">
        <v>130</v>
      </c>
    </row>
    <row r="63" spans="1:21" x14ac:dyDescent="0.3">
      <c r="A63" t="s">
        <v>534</v>
      </c>
      <c r="B63" t="s">
        <v>238</v>
      </c>
      <c r="C63" t="s">
        <v>306</v>
      </c>
      <c r="D63" s="15">
        <v>23</v>
      </c>
      <c r="E63" s="16">
        <v>1</v>
      </c>
      <c r="F63" s="16">
        <v>15</v>
      </c>
      <c r="G63" s="19">
        <v>3.35217391304348</v>
      </c>
      <c r="H63" s="16">
        <v>1.7</v>
      </c>
      <c r="I63" s="19">
        <v>3.66567240082875</v>
      </c>
      <c r="J63" s="19">
        <v>1.4980897160007101</v>
      </c>
      <c r="K63" s="19">
        <v>1.85408419704276</v>
      </c>
      <c r="L63" s="20">
        <v>4.8502636290441901</v>
      </c>
      <c r="M63" s="15">
        <v>23</v>
      </c>
      <c r="N63" s="16">
        <v>130</v>
      </c>
      <c r="O63" s="16">
        <v>130</v>
      </c>
      <c r="P63" s="16">
        <v>130</v>
      </c>
      <c r="Q63" s="16">
        <v>130</v>
      </c>
      <c r="R63" s="17">
        <v>0</v>
      </c>
      <c r="S63" s="17">
        <v>0</v>
      </c>
      <c r="T63" s="17">
        <v>130</v>
      </c>
      <c r="U63" s="18">
        <v>130</v>
      </c>
    </row>
    <row r="64" spans="1:21" x14ac:dyDescent="0.3">
      <c r="A64" t="s">
        <v>534</v>
      </c>
      <c r="B64" t="s">
        <v>242</v>
      </c>
      <c r="C64" t="s">
        <v>306</v>
      </c>
      <c r="D64" s="15">
        <v>23</v>
      </c>
      <c r="E64" s="16">
        <v>1.8</v>
      </c>
      <c r="F64" s="16">
        <v>48</v>
      </c>
      <c r="G64" s="19">
        <v>10.1347826086957</v>
      </c>
      <c r="H64" s="16">
        <v>5.2</v>
      </c>
      <c r="I64" s="19">
        <v>12.1338972490537</v>
      </c>
      <c r="J64" s="19">
        <v>4.9588901287815599</v>
      </c>
      <c r="K64" s="19">
        <v>5.17589247991409</v>
      </c>
      <c r="L64" s="20">
        <v>15.093672737477201</v>
      </c>
      <c r="M64" s="15">
        <v>23</v>
      </c>
      <c r="N64" s="16">
        <v>130</v>
      </c>
      <c r="O64" s="16">
        <v>130</v>
      </c>
      <c r="P64" s="16">
        <v>130</v>
      </c>
      <c r="Q64" s="16">
        <v>130</v>
      </c>
      <c r="R64" s="17">
        <v>0</v>
      </c>
      <c r="S64" s="17">
        <v>0</v>
      </c>
      <c r="T64" s="17">
        <v>130</v>
      </c>
      <c r="U64" s="18">
        <v>130</v>
      </c>
    </row>
    <row r="65" spans="1:21" x14ac:dyDescent="0.3">
      <c r="A65" t="s">
        <v>534</v>
      </c>
      <c r="B65" t="s">
        <v>240</v>
      </c>
      <c r="C65" t="s">
        <v>306</v>
      </c>
      <c r="D65" s="15">
        <v>23</v>
      </c>
      <c r="E65" s="16">
        <v>1.5</v>
      </c>
      <c r="F65" s="16">
        <v>34</v>
      </c>
      <c r="G65" s="19">
        <v>7.3391304347826098</v>
      </c>
      <c r="H65" s="16">
        <v>3.8</v>
      </c>
      <c r="I65" s="19">
        <v>8.4107474065482997</v>
      </c>
      <c r="J65" s="19">
        <v>3.4373104892791302</v>
      </c>
      <c r="K65" s="19">
        <v>3.9018199455034801</v>
      </c>
      <c r="L65" s="20">
        <v>10.776440924061699</v>
      </c>
      <c r="M65" s="15">
        <v>23</v>
      </c>
      <c r="N65" s="16">
        <v>130</v>
      </c>
      <c r="O65" s="16">
        <v>130</v>
      </c>
      <c r="P65" s="16">
        <v>130</v>
      </c>
      <c r="Q65" s="16">
        <v>130</v>
      </c>
      <c r="R65" s="17">
        <v>0</v>
      </c>
      <c r="S65" s="17">
        <v>0</v>
      </c>
      <c r="T65" s="17">
        <v>130</v>
      </c>
      <c r="U65" s="18">
        <v>130</v>
      </c>
    </row>
    <row r="66" spans="1:21" x14ac:dyDescent="0.3">
      <c r="A66" t="s">
        <v>534</v>
      </c>
      <c r="B66" t="s">
        <v>245</v>
      </c>
      <c r="C66" t="s">
        <v>306</v>
      </c>
      <c r="D66" s="15">
        <v>23</v>
      </c>
      <c r="E66" s="16">
        <v>1</v>
      </c>
      <c r="F66" s="16">
        <v>17</v>
      </c>
      <c r="G66" s="19">
        <v>4.66521739130435</v>
      </c>
      <c r="H66" s="16">
        <v>3</v>
      </c>
      <c r="I66" s="19">
        <v>4.1402249275362903</v>
      </c>
      <c r="J66" s="19">
        <v>1.69203019464305</v>
      </c>
      <c r="K66" s="19">
        <v>2.9731871966612999</v>
      </c>
      <c r="L66" s="20">
        <v>6.3572475859474</v>
      </c>
      <c r="M66" s="15">
        <v>23</v>
      </c>
      <c r="N66" s="16">
        <v>130</v>
      </c>
      <c r="O66" s="16">
        <v>130</v>
      </c>
      <c r="P66" s="16">
        <v>130</v>
      </c>
      <c r="Q66" s="16">
        <v>130</v>
      </c>
      <c r="R66" s="17">
        <v>0</v>
      </c>
      <c r="S66" s="17">
        <v>0</v>
      </c>
      <c r="T66" s="17">
        <v>130</v>
      </c>
      <c r="U66" s="18">
        <v>130</v>
      </c>
    </row>
    <row r="67" spans="1:21" x14ac:dyDescent="0.3">
      <c r="A67" t="s">
        <v>534</v>
      </c>
      <c r="B67" t="s">
        <v>243</v>
      </c>
      <c r="C67" t="s">
        <v>306</v>
      </c>
      <c r="D67" s="15">
        <v>23</v>
      </c>
      <c r="E67" s="16">
        <v>1</v>
      </c>
      <c r="F67" s="16">
        <v>14</v>
      </c>
      <c r="G67" s="19">
        <v>3.8043478260869601</v>
      </c>
      <c r="H67" s="16">
        <v>2.4</v>
      </c>
      <c r="I67" s="19">
        <v>3.31230189951305</v>
      </c>
      <c r="J67" s="19">
        <v>1.35367399738948</v>
      </c>
      <c r="K67" s="19">
        <v>2.4506738286974801</v>
      </c>
      <c r="L67" s="20">
        <v>5.1580218234764299</v>
      </c>
      <c r="M67" s="15">
        <v>23</v>
      </c>
      <c r="N67" s="16">
        <v>130</v>
      </c>
      <c r="O67" s="16">
        <v>130</v>
      </c>
      <c r="P67" s="16">
        <v>130</v>
      </c>
      <c r="Q67" s="16">
        <v>130</v>
      </c>
      <c r="R67" s="17">
        <v>0</v>
      </c>
      <c r="S67" s="17">
        <v>0</v>
      </c>
      <c r="T67" s="17">
        <v>130</v>
      </c>
      <c r="U67" s="18">
        <v>130</v>
      </c>
    </row>
    <row r="68" spans="1:21" x14ac:dyDescent="0.3">
      <c r="A68" t="s">
        <v>534</v>
      </c>
      <c r="B68" t="s">
        <v>244</v>
      </c>
      <c r="C68" t="s">
        <v>306</v>
      </c>
      <c r="D68" s="15">
        <v>23</v>
      </c>
      <c r="E68" s="16">
        <v>1.1000000000000001</v>
      </c>
      <c r="F68" s="16">
        <v>19</v>
      </c>
      <c r="G68" s="19">
        <v>5</v>
      </c>
      <c r="H68" s="16">
        <v>3.2</v>
      </c>
      <c r="I68" s="19">
        <v>4.5946609331820198</v>
      </c>
      <c r="J68" s="19">
        <v>1.87774943853522</v>
      </c>
      <c r="K68" s="19">
        <v>3.1222505614647802</v>
      </c>
      <c r="L68" s="20">
        <v>6.8777494385352202</v>
      </c>
      <c r="M68" s="15">
        <v>23</v>
      </c>
      <c r="N68" s="16">
        <v>130</v>
      </c>
      <c r="O68" s="16">
        <v>130</v>
      </c>
      <c r="P68" s="16">
        <v>130</v>
      </c>
      <c r="Q68" s="16">
        <v>130</v>
      </c>
      <c r="R68" s="17">
        <v>0</v>
      </c>
      <c r="S68" s="17">
        <v>0</v>
      </c>
      <c r="T68" s="17">
        <v>130</v>
      </c>
      <c r="U68" s="18">
        <v>130</v>
      </c>
    </row>
    <row r="69" spans="1:21" x14ac:dyDescent="0.3">
      <c r="A69" t="s">
        <v>534</v>
      </c>
      <c r="B69" t="s">
        <v>248</v>
      </c>
      <c r="C69" t="s">
        <v>306</v>
      </c>
      <c r="D69" s="15">
        <v>23</v>
      </c>
      <c r="E69" s="16">
        <v>1</v>
      </c>
      <c r="F69" s="16">
        <v>21</v>
      </c>
      <c r="G69" s="19">
        <v>4.3565217391304296</v>
      </c>
      <c r="H69" s="16">
        <v>2.5</v>
      </c>
      <c r="I69" s="19">
        <v>5.1014103296812596</v>
      </c>
      <c r="J69" s="19">
        <v>2.0848481578079601</v>
      </c>
      <c r="K69" s="19">
        <v>2.27167358132247</v>
      </c>
      <c r="L69" s="20">
        <v>6.4413698969383999</v>
      </c>
      <c r="M69" s="15">
        <v>23</v>
      </c>
      <c r="N69" s="16">
        <v>500</v>
      </c>
      <c r="O69" s="16">
        <v>500</v>
      </c>
      <c r="P69" s="16">
        <v>500</v>
      </c>
      <c r="Q69" s="16">
        <v>500</v>
      </c>
      <c r="R69" s="17">
        <v>0</v>
      </c>
      <c r="S69" s="17">
        <v>0</v>
      </c>
      <c r="T69" s="17">
        <v>500</v>
      </c>
      <c r="U69" s="18">
        <v>500</v>
      </c>
    </row>
    <row r="70" spans="1:21" x14ac:dyDescent="0.3">
      <c r="A70" t="s">
        <v>534</v>
      </c>
      <c r="B70" t="s">
        <v>247</v>
      </c>
      <c r="C70" t="s">
        <v>306</v>
      </c>
      <c r="D70" s="15">
        <v>23</v>
      </c>
      <c r="E70" s="16">
        <v>1</v>
      </c>
      <c r="F70" s="16">
        <v>18</v>
      </c>
      <c r="G70" s="19">
        <v>3.7826086956521698</v>
      </c>
      <c r="H70" s="16">
        <v>2.2000000000000002</v>
      </c>
      <c r="I70" s="19">
        <v>4.3983108507608897</v>
      </c>
      <c r="J70" s="19">
        <v>1.7975049411970201</v>
      </c>
      <c r="K70" s="19">
        <v>1.98510375445515</v>
      </c>
      <c r="L70" s="20">
        <v>5.5801136368491999</v>
      </c>
      <c r="M70" s="15">
        <v>23</v>
      </c>
      <c r="N70" s="16">
        <v>500</v>
      </c>
      <c r="O70" s="16">
        <v>500</v>
      </c>
      <c r="P70" s="16">
        <v>500</v>
      </c>
      <c r="Q70" s="16">
        <v>500</v>
      </c>
      <c r="R70" s="17">
        <v>0</v>
      </c>
      <c r="S70" s="17">
        <v>0</v>
      </c>
      <c r="T70" s="17">
        <v>500</v>
      </c>
      <c r="U70" s="18">
        <v>500</v>
      </c>
    </row>
    <row r="71" spans="1:21" x14ac:dyDescent="0.3">
      <c r="A71" t="s">
        <v>534</v>
      </c>
      <c r="B71" t="s">
        <v>246</v>
      </c>
      <c r="C71" t="s">
        <v>306</v>
      </c>
      <c r="D71" s="15">
        <v>23</v>
      </c>
      <c r="E71" s="16">
        <v>1</v>
      </c>
      <c r="F71" s="16">
        <v>25</v>
      </c>
      <c r="G71" s="19">
        <v>5.0130434782608697</v>
      </c>
      <c r="H71" s="16">
        <v>3</v>
      </c>
      <c r="I71" s="19">
        <v>6.1512973020350499</v>
      </c>
      <c r="J71" s="19">
        <v>2.5139167444854702</v>
      </c>
      <c r="K71" s="19">
        <v>2.4991267337754</v>
      </c>
      <c r="L71" s="20">
        <v>7.5269602227463404</v>
      </c>
      <c r="M71" s="15">
        <v>23</v>
      </c>
      <c r="N71" s="16">
        <v>500</v>
      </c>
      <c r="O71" s="16">
        <v>500</v>
      </c>
      <c r="P71" s="16">
        <v>500</v>
      </c>
      <c r="Q71" s="16">
        <v>500</v>
      </c>
      <c r="R71" s="17">
        <v>0</v>
      </c>
      <c r="S71" s="17">
        <v>0</v>
      </c>
      <c r="T71" s="17">
        <v>500</v>
      </c>
      <c r="U71" s="18">
        <v>500</v>
      </c>
    </row>
    <row r="72" spans="1:21" x14ac:dyDescent="0.3">
      <c r="A72" t="s">
        <v>534</v>
      </c>
      <c r="B72" t="s">
        <v>249</v>
      </c>
      <c r="C72" t="s">
        <v>306</v>
      </c>
      <c r="D72" s="15">
        <v>23</v>
      </c>
      <c r="E72" s="16">
        <v>1.8</v>
      </c>
      <c r="F72" s="16">
        <v>470</v>
      </c>
      <c r="G72" s="19">
        <v>31.495652173913001</v>
      </c>
      <c r="H72" s="16">
        <v>5.7</v>
      </c>
      <c r="I72" s="19">
        <v>97.045877052888898</v>
      </c>
      <c r="J72" s="19">
        <v>39.660781023512499</v>
      </c>
      <c r="K72" s="19">
        <v>-8.1651288495994798</v>
      </c>
      <c r="L72" s="20">
        <v>71.156433197425599</v>
      </c>
      <c r="M72" s="15">
        <v>23</v>
      </c>
      <c r="N72" s="16">
        <v>500</v>
      </c>
      <c r="O72" s="16">
        <v>500</v>
      </c>
      <c r="P72" s="16">
        <v>500</v>
      </c>
      <c r="Q72" s="16">
        <v>500</v>
      </c>
      <c r="R72" s="17">
        <v>0</v>
      </c>
      <c r="S72" s="17">
        <v>0</v>
      </c>
      <c r="T72" s="17">
        <v>500</v>
      </c>
      <c r="U72" s="18">
        <v>500</v>
      </c>
    </row>
    <row r="73" spans="1:21" x14ac:dyDescent="0.3">
      <c r="A73" t="s">
        <v>534</v>
      </c>
      <c r="B73" t="s">
        <v>211</v>
      </c>
      <c r="C73" t="s">
        <v>306</v>
      </c>
      <c r="D73" s="15">
        <v>23</v>
      </c>
      <c r="E73" s="16">
        <v>1</v>
      </c>
      <c r="F73" s="16">
        <v>2.6</v>
      </c>
      <c r="G73" s="19">
        <v>1.3652173913043499</v>
      </c>
      <c r="H73" s="16">
        <v>1.1000000000000001</v>
      </c>
      <c r="I73" s="19">
        <v>0.45287836582160701</v>
      </c>
      <c r="J73" s="19">
        <v>0.18508266649337499</v>
      </c>
      <c r="K73" s="19">
        <v>1.1801347248109699</v>
      </c>
      <c r="L73" s="20">
        <v>1.55030005779772</v>
      </c>
      <c r="M73" s="15">
        <v>23</v>
      </c>
      <c r="N73" s="16">
        <v>50</v>
      </c>
      <c r="O73" s="16">
        <v>50</v>
      </c>
      <c r="P73" s="16">
        <v>50</v>
      </c>
      <c r="Q73" s="16">
        <v>50</v>
      </c>
      <c r="R73" s="17">
        <v>0</v>
      </c>
      <c r="S73" s="17">
        <v>0</v>
      </c>
      <c r="T73" s="17">
        <v>50</v>
      </c>
      <c r="U73" s="18">
        <v>50</v>
      </c>
    </row>
    <row r="74" spans="1:21" x14ac:dyDescent="0.3">
      <c r="A74" t="s">
        <v>534</v>
      </c>
      <c r="B74" t="s">
        <v>209</v>
      </c>
      <c r="C74" t="s">
        <v>306</v>
      </c>
      <c r="D74" s="15">
        <v>23</v>
      </c>
      <c r="E74" s="16">
        <v>1</v>
      </c>
      <c r="F74" s="16">
        <v>2.2999999999999998</v>
      </c>
      <c r="G74" s="19">
        <v>1.2652173913043501</v>
      </c>
      <c r="H74" s="16">
        <v>1</v>
      </c>
      <c r="I74" s="19">
        <v>0.36132168449152702</v>
      </c>
      <c r="J74" s="19">
        <v>0.14766521404979699</v>
      </c>
      <c r="K74" s="19">
        <v>1.11755217725455</v>
      </c>
      <c r="L74" s="20">
        <v>1.4128826053541499</v>
      </c>
      <c r="M74" s="15">
        <v>23</v>
      </c>
      <c r="N74" s="16">
        <v>50</v>
      </c>
      <c r="O74" s="16">
        <v>50</v>
      </c>
      <c r="P74" s="16">
        <v>50</v>
      </c>
      <c r="Q74" s="16">
        <v>50</v>
      </c>
      <c r="R74" s="17">
        <v>0</v>
      </c>
      <c r="S74" s="17">
        <v>0</v>
      </c>
      <c r="T74" s="17">
        <v>50</v>
      </c>
      <c r="U74" s="18">
        <v>50</v>
      </c>
    </row>
    <row r="75" spans="1:21" x14ac:dyDescent="0.3">
      <c r="A75" t="s">
        <v>534</v>
      </c>
      <c r="B75" t="s">
        <v>212</v>
      </c>
      <c r="C75" t="s">
        <v>306</v>
      </c>
      <c r="D75" s="15">
        <v>23</v>
      </c>
      <c r="E75" s="16">
        <v>1</v>
      </c>
      <c r="F75" s="16">
        <v>2</v>
      </c>
      <c r="G75" s="19">
        <v>1.1782608695652199</v>
      </c>
      <c r="H75" s="16">
        <v>1</v>
      </c>
      <c r="I75" s="19">
        <v>0.26791538986493901</v>
      </c>
      <c r="J75" s="19">
        <v>0.109491860272141</v>
      </c>
      <c r="K75" s="19">
        <v>1.0687690092930799</v>
      </c>
      <c r="L75" s="20">
        <v>1.2877527298373601</v>
      </c>
      <c r="M75" s="15">
        <v>23</v>
      </c>
      <c r="N75" s="16">
        <v>50</v>
      </c>
      <c r="O75" s="16">
        <v>50</v>
      </c>
      <c r="P75" s="16">
        <v>50</v>
      </c>
      <c r="Q75" s="16">
        <v>50</v>
      </c>
      <c r="R75" s="17">
        <v>0</v>
      </c>
      <c r="S75" s="17">
        <v>0</v>
      </c>
      <c r="T75" s="17">
        <v>50</v>
      </c>
      <c r="U75" s="18">
        <v>50</v>
      </c>
    </row>
    <row r="76" spans="1:21" x14ac:dyDescent="0.3">
      <c r="A76" t="s">
        <v>534</v>
      </c>
      <c r="B76" t="s">
        <v>213</v>
      </c>
      <c r="C76" t="s">
        <v>306</v>
      </c>
      <c r="D76" s="15">
        <v>23</v>
      </c>
      <c r="E76" s="16">
        <v>1</v>
      </c>
      <c r="F76" s="16">
        <v>2</v>
      </c>
      <c r="G76" s="19">
        <v>1.16521739130435</v>
      </c>
      <c r="H76" s="16">
        <v>1</v>
      </c>
      <c r="I76" s="19">
        <v>0.255144692731887</v>
      </c>
      <c r="J76" s="19">
        <v>0.104272722294383</v>
      </c>
      <c r="K76" s="19">
        <v>1.06094466900996</v>
      </c>
      <c r="L76" s="20">
        <v>1.26949011359873</v>
      </c>
      <c r="M76" s="15">
        <v>23</v>
      </c>
      <c r="N76" s="16">
        <v>50</v>
      </c>
      <c r="O76" s="16">
        <v>50</v>
      </c>
      <c r="P76" s="16">
        <v>50</v>
      </c>
      <c r="Q76" s="16">
        <v>50</v>
      </c>
      <c r="R76" s="17">
        <v>0</v>
      </c>
      <c r="S76" s="17">
        <v>0</v>
      </c>
      <c r="T76" s="17">
        <v>50</v>
      </c>
      <c r="U76" s="18">
        <v>50</v>
      </c>
    </row>
    <row r="77" spans="1:21" x14ac:dyDescent="0.3">
      <c r="A77" t="s">
        <v>534</v>
      </c>
      <c r="B77" t="s">
        <v>220</v>
      </c>
      <c r="C77" t="s">
        <v>306</v>
      </c>
      <c r="D77" s="15">
        <v>23</v>
      </c>
      <c r="E77" s="16">
        <v>1</v>
      </c>
      <c r="F77" s="16">
        <v>1.9</v>
      </c>
      <c r="G77" s="19">
        <v>1.1913043478260901</v>
      </c>
      <c r="H77" s="16">
        <v>1</v>
      </c>
      <c r="I77" s="19">
        <v>0.31321361208992698</v>
      </c>
      <c r="J77" s="19">
        <v>0.12800437133369399</v>
      </c>
      <c r="K77" s="19">
        <v>1.0632999764923901</v>
      </c>
      <c r="L77" s="20">
        <v>1.3193087191597801</v>
      </c>
      <c r="M77" s="15">
        <v>23</v>
      </c>
      <c r="N77" s="16">
        <v>50</v>
      </c>
      <c r="O77" s="16">
        <v>50</v>
      </c>
      <c r="P77" s="16">
        <v>50</v>
      </c>
      <c r="Q77" s="16">
        <v>50</v>
      </c>
      <c r="R77" s="17">
        <v>0</v>
      </c>
      <c r="S77" s="17">
        <v>0</v>
      </c>
      <c r="T77" s="17">
        <v>50</v>
      </c>
      <c r="U77" s="18">
        <v>50</v>
      </c>
    </row>
    <row r="78" spans="1:21" x14ac:dyDescent="0.3">
      <c r="A78" t="s">
        <v>534</v>
      </c>
      <c r="B78" t="s">
        <v>218</v>
      </c>
      <c r="C78" t="s">
        <v>306</v>
      </c>
      <c r="D78" s="15">
        <v>23</v>
      </c>
      <c r="E78" s="16">
        <v>1</v>
      </c>
      <c r="F78" s="16">
        <v>13</v>
      </c>
      <c r="G78" s="19">
        <v>2.3652173913043502</v>
      </c>
      <c r="H78" s="16">
        <v>1.2</v>
      </c>
      <c r="I78" s="19">
        <v>2.7232348237231299</v>
      </c>
      <c r="J78" s="19">
        <v>1.11293362788019</v>
      </c>
      <c r="K78" s="19">
        <v>1.2522837634241599</v>
      </c>
      <c r="L78" s="20">
        <v>3.4781510191845402</v>
      </c>
      <c r="M78" s="15">
        <v>23</v>
      </c>
      <c r="N78" s="16">
        <v>50</v>
      </c>
      <c r="O78" s="16">
        <v>250</v>
      </c>
      <c r="P78" s="17">
        <v>84.7826086956522</v>
      </c>
      <c r="Q78" s="16">
        <v>50</v>
      </c>
      <c r="R78" s="17">
        <v>77.510677576318002</v>
      </c>
      <c r="S78" s="17">
        <v>31.677121210034102</v>
      </c>
      <c r="T78" s="17">
        <v>53.105487485618099</v>
      </c>
      <c r="U78" s="18">
        <v>116.459729905686</v>
      </c>
    </row>
    <row r="79" spans="1:21" x14ac:dyDescent="0.3">
      <c r="A79" t="s">
        <v>534</v>
      </c>
      <c r="B79" t="s">
        <v>217</v>
      </c>
      <c r="C79" t="s">
        <v>306</v>
      </c>
      <c r="D79" s="15">
        <v>23</v>
      </c>
      <c r="E79" s="16">
        <v>1</v>
      </c>
      <c r="F79" s="16">
        <v>8.1</v>
      </c>
      <c r="G79" s="19">
        <v>1.68260869565217</v>
      </c>
      <c r="H79" s="16">
        <v>1</v>
      </c>
      <c r="I79" s="19">
        <v>1.62722635568879</v>
      </c>
      <c r="J79" s="19">
        <v>0.66501607413460195</v>
      </c>
      <c r="K79" s="19">
        <v>1.0175926215175699</v>
      </c>
      <c r="L79" s="20">
        <v>2.3476247697867798</v>
      </c>
      <c r="M79" s="15">
        <v>23</v>
      </c>
      <c r="N79" s="16">
        <v>50</v>
      </c>
      <c r="O79" s="16">
        <v>250</v>
      </c>
      <c r="P79" s="17">
        <v>84.7826086956522</v>
      </c>
      <c r="Q79" s="16">
        <v>50</v>
      </c>
      <c r="R79" s="17">
        <v>77.510677576318002</v>
      </c>
      <c r="S79" s="17">
        <v>31.677121210034102</v>
      </c>
      <c r="T79" s="17">
        <v>53.105487485618099</v>
      </c>
      <c r="U79" s="18">
        <v>116.459729905686</v>
      </c>
    </row>
    <row r="80" spans="1:21" x14ac:dyDescent="0.3">
      <c r="A80" t="s">
        <v>534</v>
      </c>
      <c r="B80" t="s">
        <v>222</v>
      </c>
      <c r="C80" t="s">
        <v>306</v>
      </c>
      <c r="D80" s="15">
        <v>23</v>
      </c>
      <c r="E80" s="16">
        <v>1</v>
      </c>
      <c r="F80" s="16">
        <v>15</v>
      </c>
      <c r="G80" s="19">
        <v>2.72608695652174</v>
      </c>
      <c r="H80" s="16">
        <v>1.4</v>
      </c>
      <c r="I80" s="19">
        <v>3.1773656028088801</v>
      </c>
      <c r="J80" s="19">
        <v>1.29852813155541</v>
      </c>
      <c r="K80" s="19">
        <v>1.42755882496633</v>
      </c>
      <c r="L80" s="20">
        <v>4.0246150880771498</v>
      </c>
      <c r="M80" s="15">
        <v>23</v>
      </c>
      <c r="N80" s="16">
        <v>50</v>
      </c>
      <c r="O80" s="16">
        <v>250</v>
      </c>
      <c r="P80" s="17">
        <v>84.7826086956522</v>
      </c>
      <c r="Q80" s="16">
        <v>50</v>
      </c>
      <c r="R80" s="17">
        <v>77.510677576318002</v>
      </c>
      <c r="S80" s="17">
        <v>31.677121210034102</v>
      </c>
      <c r="T80" s="17">
        <v>53.105487485618099</v>
      </c>
      <c r="U80" s="18">
        <v>116.459729905686</v>
      </c>
    </row>
    <row r="81" spans="1:21" x14ac:dyDescent="0.3">
      <c r="A81" t="s">
        <v>534</v>
      </c>
      <c r="B81" t="s">
        <v>219</v>
      </c>
      <c r="C81" t="s">
        <v>306</v>
      </c>
      <c r="D81" s="15">
        <v>23</v>
      </c>
      <c r="E81" s="16">
        <v>1</v>
      </c>
      <c r="F81" s="16">
        <v>13</v>
      </c>
      <c r="G81" s="19">
        <v>2.4260869565217398</v>
      </c>
      <c r="H81" s="16">
        <v>1.3</v>
      </c>
      <c r="I81" s="19">
        <v>2.7394786151755102</v>
      </c>
      <c r="J81" s="19">
        <v>1.11957215262075</v>
      </c>
      <c r="K81" s="19">
        <v>1.30651480390099</v>
      </c>
      <c r="L81" s="20">
        <v>3.5456591091424898</v>
      </c>
      <c r="M81" s="15">
        <v>23</v>
      </c>
      <c r="N81" s="16">
        <v>50</v>
      </c>
      <c r="O81" s="16">
        <v>250</v>
      </c>
      <c r="P81" s="17">
        <v>84.7826086956522</v>
      </c>
      <c r="Q81" s="16">
        <v>50</v>
      </c>
      <c r="R81" s="17">
        <v>77.510677576318002</v>
      </c>
      <c r="S81" s="17">
        <v>31.677121210034102</v>
      </c>
      <c r="T81" s="17">
        <v>53.105487485618099</v>
      </c>
      <c r="U81" s="18">
        <v>116.459729905686</v>
      </c>
    </row>
    <row r="82" spans="1:21" x14ac:dyDescent="0.3">
      <c r="A82" t="s">
        <v>534</v>
      </c>
      <c r="B82" t="s">
        <v>216</v>
      </c>
      <c r="C82" t="s">
        <v>306</v>
      </c>
      <c r="D82" s="15">
        <v>23</v>
      </c>
      <c r="E82" s="16">
        <v>1</v>
      </c>
      <c r="F82" s="16">
        <v>11</v>
      </c>
      <c r="G82" s="19">
        <v>2.1130434782608698</v>
      </c>
      <c r="H82" s="16">
        <v>1</v>
      </c>
      <c r="I82" s="19">
        <v>2.2875759992990798</v>
      </c>
      <c r="J82" s="19">
        <v>0.93488825633878603</v>
      </c>
      <c r="K82" s="19">
        <v>1.1781552219220801</v>
      </c>
      <c r="L82" s="20">
        <v>3.0479317345996599</v>
      </c>
      <c r="M82" s="15">
        <v>23</v>
      </c>
      <c r="N82" s="16">
        <v>50</v>
      </c>
      <c r="O82" s="16">
        <v>250</v>
      </c>
      <c r="P82" s="17">
        <v>93.478260869565204</v>
      </c>
      <c r="Q82" s="16">
        <v>50</v>
      </c>
      <c r="R82" s="17">
        <v>84.348233567329999</v>
      </c>
      <c r="S82" s="17">
        <v>34.4714986646038</v>
      </c>
      <c r="T82" s="17">
        <v>59.006762204961397</v>
      </c>
      <c r="U82" s="18">
        <v>127.949759534169</v>
      </c>
    </row>
    <row r="83" spans="1:21" x14ac:dyDescent="0.3">
      <c r="A83" t="s">
        <v>534</v>
      </c>
      <c r="B83" t="s">
        <v>223</v>
      </c>
      <c r="C83" t="s">
        <v>306</v>
      </c>
      <c r="D83" s="15">
        <v>23</v>
      </c>
      <c r="E83" s="16">
        <v>1</v>
      </c>
      <c r="F83" s="16">
        <v>13</v>
      </c>
      <c r="G83" s="19">
        <v>2.1826086956521702</v>
      </c>
      <c r="H83" s="16">
        <v>1</v>
      </c>
      <c r="I83" s="19">
        <v>2.7846416733597601</v>
      </c>
      <c r="J83" s="19">
        <v>1.1380294247418701</v>
      </c>
      <c r="K83" s="19">
        <v>1.0445792709103101</v>
      </c>
      <c r="L83" s="20">
        <v>3.3206381203940398</v>
      </c>
      <c r="M83" s="15">
        <v>23</v>
      </c>
      <c r="N83" s="16">
        <v>50</v>
      </c>
      <c r="O83" s="16">
        <v>250</v>
      </c>
      <c r="P83" s="17">
        <v>84.7826086956522</v>
      </c>
      <c r="Q83" s="16">
        <v>50</v>
      </c>
      <c r="R83" s="17">
        <v>77.510677576318002</v>
      </c>
      <c r="S83" s="17">
        <v>31.677121210034102</v>
      </c>
      <c r="T83" s="17">
        <v>53.105487485618099</v>
      </c>
      <c r="U83" s="18">
        <v>116.459729905686</v>
      </c>
    </row>
    <row r="84" spans="1:21" x14ac:dyDescent="0.3">
      <c r="A84" t="s">
        <v>534</v>
      </c>
      <c r="B84" t="s">
        <v>221</v>
      </c>
      <c r="C84" t="s">
        <v>306</v>
      </c>
      <c r="D84" s="15">
        <v>23</v>
      </c>
      <c r="E84" s="16">
        <v>1</v>
      </c>
      <c r="F84" s="16">
        <v>9</v>
      </c>
      <c r="G84" s="19">
        <v>1.8</v>
      </c>
      <c r="H84" s="16">
        <v>1</v>
      </c>
      <c r="I84" s="19">
        <v>1.82706918812119</v>
      </c>
      <c r="J84" s="19">
        <v>0.74668799113835405</v>
      </c>
      <c r="K84" s="19">
        <v>1.0533120088616501</v>
      </c>
      <c r="L84" s="20">
        <v>2.54668799113835</v>
      </c>
      <c r="M84" s="15">
        <v>23</v>
      </c>
      <c r="N84" s="16">
        <v>50</v>
      </c>
      <c r="O84" s="16">
        <v>250</v>
      </c>
      <c r="P84" s="17">
        <v>84.7826086956522</v>
      </c>
      <c r="Q84" s="16">
        <v>50</v>
      </c>
      <c r="R84" s="17">
        <v>77.510677576318002</v>
      </c>
      <c r="S84" s="17">
        <v>31.677121210034102</v>
      </c>
      <c r="T84" s="17">
        <v>53.105487485618099</v>
      </c>
      <c r="U84" s="18">
        <v>116.459729905686</v>
      </c>
    </row>
    <row r="85" spans="1:21" x14ac:dyDescent="0.3">
      <c r="A85" t="s">
        <v>534</v>
      </c>
      <c r="B85" t="s">
        <v>228</v>
      </c>
      <c r="C85" t="s">
        <v>306</v>
      </c>
      <c r="D85" s="15">
        <v>23</v>
      </c>
      <c r="E85" s="16">
        <v>1</v>
      </c>
      <c r="F85" s="16">
        <v>4.5</v>
      </c>
      <c r="G85" s="19">
        <v>2.31304347826087</v>
      </c>
      <c r="H85" s="16">
        <v>1.9</v>
      </c>
      <c r="I85" s="19">
        <v>1.11734439544113</v>
      </c>
      <c r="J85" s="19">
        <v>0.45663713638539</v>
      </c>
      <c r="K85" s="19">
        <v>1.8564063418754799</v>
      </c>
      <c r="L85" s="20">
        <v>2.7696806146462598</v>
      </c>
      <c r="M85" s="15">
        <v>23</v>
      </c>
      <c r="N85" s="16">
        <v>75</v>
      </c>
      <c r="O85" s="16">
        <v>75</v>
      </c>
      <c r="P85" s="16">
        <v>75</v>
      </c>
      <c r="Q85" s="16">
        <v>75</v>
      </c>
      <c r="R85" s="17">
        <v>0</v>
      </c>
      <c r="S85" s="17">
        <v>0</v>
      </c>
      <c r="T85" s="17">
        <v>75</v>
      </c>
      <c r="U85" s="18">
        <v>75</v>
      </c>
    </row>
    <row r="86" spans="1:21" x14ac:dyDescent="0.3">
      <c r="A86" t="s">
        <v>534</v>
      </c>
      <c r="B86" t="s">
        <v>226</v>
      </c>
      <c r="C86" t="s">
        <v>306</v>
      </c>
      <c r="D86" s="15">
        <v>23</v>
      </c>
      <c r="E86" s="16">
        <v>1</v>
      </c>
      <c r="F86" s="16">
        <v>3.3</v>
      </c>
      <c r="G86" s="19">
        <v>1.7130434782608699</v>
      </c>
      <c r="H86" s="16">
        <v>1.4</v>
      </c>
      <c r="I86" s="19">
        <v>0.78294568941221598</v>
      </c>
      <c r="J86" s="19">
        <v>0.31997482514540898</v>
      </c>
      <c r="K86" s="19">
        <v>1.3930686531154599</v>
      </c>
      <c r="L86" s="20">
        <v>2.0330183034062799</v>
      </c>
      <c r="M86" s="15">
        <v>23</v>
      </c>
      <c r="N86" s="16">
        <v>75</v>
      </c>
      <c r="O86" s="16">
        <v>75</v>
      </c>
      <c r="P86" s="16">
        <v>75</v>
      </c>
      <c r="Q86" s="16">
        <v>75</v>
      </c>
      <c r="R86" s="17">
        <v>0</v>
      </c>
      <c r="S86" s="17">
        <v>0</v>
      </c>
      <c r="T86" s="17">
        <v>75</v>
      </c>
      <c r="U86" s="18">
        <v>75</v>
      </c>
    </row>
    <row r="87" spans="1:21" x14ac:dyDescent="0.3">
      <c r="A87" t="s">
        <v>534</v>
      </c>
      <c r="B87" t="s">
        <v>215</v>
      </c>
      <c r="C87" t="s">
        <v>306</v>
      </c>
      <c r="D87" s="15">
        <v>23</v>
      </c>
      <c r="E87" s="16">
        <v>1</v>
      </c>
      <c r="F87" s="16">
        <v>29</v>
      </c>
      <c r="G87" s="19">
        <v>2.7869565217391301</v>
      </c>
      <c r="H87" s="16">
        <v>1.1000000000000001</v>
      </c>
      <c r="I87" s="19">
        <v>5.7616525681618098</v>
      </c>
      <c r="J87" s="19">
        <v>2.3546764456040501</v>
      </c>
      <c r="K87" s="19">
        <v>0.43228007613508102</v>
      </c>
      <c r="L87" s="20">
        <v>5.1416329673431802</v>
      </c>
      <c r="M87" s="15">
        <v>23</v>
      </c>
      <c r="N87" s="16">
        <v>50</v>
      </c>
      <c r="O87" s="16">
        <v>50</v>
      </c>
      <c r="P87" s="16">
        <v>50</v>
      </c>
      <c r="Q87" s="16">
        <v>50</v>
      </c>
      <c r="R87" s="17">
        <v>0</v>
      </c>
      <c r="S87" s="17">
        <v>0</v>
      </c>
      <c r="T87" s="17">
        <v>50</v>
      </c>
      <c r="U87" s="18">
        <v>50</v>
      </c>
    </row>
    <row r="88" spans="1:21" x14ac:dyDescent="0.3">
      <c r="A88" t="s">
        <v>534</v>
      </c>
      <c r="B88" t="s">
        <v>214</v>
      </c>
      <c r="C88" t="s">
        <v>306</v>
      </c>
      <c r="D88" s="23">
        <v>23</v>
      </c>
      <c r="E88" s="22">
        <v>1</v>
      </c>
      <c r="F88" s="22">
        <v>22</v>
      </c>
      <c r="G88" s="26">
        <v>2.2999999999999998</v>
      </c>
      <c r="H88" s="22">
        <v>1</v>
      </c>
      <c r="I88" s="26">
        <v>4.33474336033865</v>
      </c>
      <c r="J88" s="26">
        <v>1.7715261320563001</v>
      </c>
      <c r="K88" s="26">
        <v>0.528473867943695</v>
      </c>
      <c r="L88" s="27">
        <v>4.0715261320562997</v>
      </c>
      <c r="M88" s="23">
        <v>23</v>
      </c>
      <c r="N88" s="22">
        <v>50</v>
      </c>
      <c r="O88" s="22">
        <v>50</v>
      </c>
      <c r="P88" s="22">
        <v>50</v>
      </c>
      <c r="Q88" s="22">
        <v>50</v>
      </c>
      <c r="R88" s="28">
        <v>0</v>
      </c>
      <c r="S88" s="28">
        <v>0</v>
      </c>
      <c r="T88" s="28">
        <v>50</v>
      </c>
      <c r="U88" s="29">
        <v>50</v>
      </c>
    </row>
  </sheetData>
  <mergeCells count="2">
    <mergeCell ref="D3:L3"/>
    <mergeCell ref="M3:U3"/>
  </mergeCells>
  <pageMargins left="0.7" right="0.7" top="0.75" bottom="0.75" header="0.3" footer="0.3"/>
  <pageSetup scale="5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53"/>
  <sheetViews>
    <sheetView workbookViewId="0">
      <selection activeCell="A9" activeCellId="3" sqref="A3:XFD3 A6:XFD6 A7:XFD7 A9:XFD9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4.44140625" bestFit="1" customWidth="1"/>
    <col min="4" max="4" width="12.6640625" bestFit="1" customWidth="1"/>
    <col min="5" max="5" width="4.44140625" bestFit="1" customWidth="1"/>
    <col min="6" max="6" width="13.44140625" bestFit="1" customWidth="1"/>
    <col min="7" max="7" width="3.109375" bestFit="1" customWidth="1"/>
    <col min="8" max="8" width="13.44140625" bestFit="1" customWidth="1"/>
    <col min="9" max="9" width="4.44140625" bestFit="1" customWidth="1"/>
    <col min="10" max="10" width="12.109375" bestFit="1" customWidth="1"/>
    <col min="11" max="11" width="3.109375" bestFit="1" customWidth="1"/>
    <col min="12" max="12" width="12.109375" bestFit="1" customWidth="1"/>
    <col min="13" max="13" width="4.44140625" bestFit="1" customWidth="1"/>
    <col min="14" max="14" width="12.109375" bestFit="1" customWidth="1"/>
    <col min="15" max="15" width="3.109375" bestFit="1" customWidth="1"/>
  </cols>
  <sheetData>
    <row r="1" spans="1:15" x14ac:dyDescent="0.3">
      <c r="A1" s="13" t="s">
        <v>556</v>
      </c>
    </row>
    <row r="3" spans="1:15" x14ac:dyDescent="0.3">
      <c r="A3" t="s">
        <v>189</v>
      </c>
      <c r="B3" t="s">
        <v>293</v>
      </c>
      <c r="D3" t="s">
        <v>294</v>
      </c>
      <c r="F3" t="s">
        <v>291</v>
      </c>
      <c r="H3" t="s">
        <v>292</v>
      </c>
      <c r="J3" t="s">
        <v>361</v>
      </c>
      <c r="L3" t="s">
        <v>362</v>
      </c>
      <c r="N3" t="s">
        <v>363</v>
      </c>
    </row>
    <row r="4" spans="1:15" x14ac:dyDescent="0.3">
      <c r="A4" t="s">
        <v>190</v>
      </c>
      <c r="B4" t="s">
        <v>354</v>
      </c>
      <c r="D4" t="s">
        <v>355</v>
      </c>
      <c r="F4" t="s">
        <v>352</v>
      </c>
      <c r="H4" t="s">
        <v>353</v>
      </c>
      <c r="J4" t="s">
        <v>364</v>
      </c>
      <c r="L4" t="s">
        <v>365</v>
      </c>
      <c r="N4" t="s">
        <v>366</v>
      </c>
    </row>
    <row r="5" spans="1:15" x14ac:dyDescent="0.3">
      <c r="A5" t="s">
        <v>191</v>
      </c>
      <c r="B5" t="s">
        <v>358</v>
      </c>
      <c r="D5" t="s">
        <v>359</v>
      </c>
      <c r="F5" t="s">
        <v>356</v>
      </c>
      <c r="H5" t="s">
        <v>357</v>
      </c>
      <c r="J5" t="s">
        <v>367</v>
      </c>
      <c r="L5" t="s">
        <v>368</v>
      </c>
      <c r="N5" t="s">
        <v>369</v>
      </c>
    </row>
    <row r="6" spans="1:15" x14ac:dyDescent="0.3">
      <c r="A6" t="s">
        <v>192</v>
      </c>
      <c r="B6" s="1">
        <v>42719</v>
      </c>
      <c r="D6" s="1">
        <v>42719</v>
      </c>
      <c r="F6" s="1">
        <v>42719</v>
      </c>
      <c r="H6" s="1">
        <v>42719</v>
      </c>
      <c r="J6" s="1">
        <v>42719</v>
      </c>
      <c r="L6" s="1">
        <v>42719</v>
      </c>
      <c r="N6" s="1">
        <v>42719</v>
      </c>
    </row>
    <row r="7" spans="1:15" x14ac:dyDescent="0.3">
      <c r="A7" t="s">
        <v>271</v>
      </c>
      <c r="B7" t="s">
        <v>304</v>
      </c>
      <c r="D7" t="s">
        <v>304</v>
      </c>
      <c r="F7" t="s">
        <v>303</v>
      </c>
      <c r="H7" t="s">
        <v>303</v>
      </c>
      <c r="J7" t="s">
        <v>275</v>
      </c>
      <c r="L7" t="s">
        <v>275</v>
      </c>
      <c r="N7" t="s">
        <v>275</v>
      </c>
    </row>
    <row r="8" spans="1:15" x14ac:dyDescent="0.3">
      <c r="A8" t="s">
        <v>305</v>
      </c>
      <c r="B8" t="s">
        <v>307</v>
      </c>
      <c r="D8" t="s">
        <v>307</v>
      </c>
      <c r="F8" t="s">
        <v>306</v>
      </c>
      <c r="H8" t="s">
        <v>306</v>
      </c>
      <c r="J8" t="s">
        <v>306</v>
      </c>
      <c r="L8" t="s">
        <v>306</v>
      </c>
      <c r="N8" t="s">
        <v>306</v>
      </c>
    </row>
    <row r="9" spans="1:15" x14ac:dyDescent="0.3">
      <c r="A9" t="s">
        <v>360</v>
      </c>
      <c r="B9" s="2">
        <f>SUM(COUNTIF(C10:C51,{"","J","NJ"}))/42</f>
        <v>0.7857142857142857</v>
      </c>
      <c r="D9" s="2">
        <f>SUM(COUNTIF(E10:E51,{"","J","NJ"}))/42</f>
        <v>0.69047619047619047</v>
      </c>
      <c r="F9" s="2">
        <f>SUM(COUNTIF(G10:G51,{"","J","NJ"}))/42</f>
        <v>0.16666666666666666</v>
      </c>
      <c r="H9" s="2">
        <f>SUM(COUNTIF(I10:I51,{"","J","NJ"}))/42</f>
        <v>0.2857142857142857</v>
      </c>
      <c r="J9" s="2">
        <f>SUM(COUNTIF(K10:K51,{"","J","NJ"}))/42</f>
        <v>0.5</v>
      </c>
      <c r="L9" s="2">
        <f>SUM(COUNTIF(M10:M51,{"","J","NJ"}))/42</f>
        <v>0.23809523809523808</v>
      </c>
      <c r="N9" s="2">
        <f>SUM(COUNTIF(O10:O51,{"","J","NJ"}))/42</f>
        <v>0.59523809523809523</v>
      </c>
    </row>
    <row r="10" spans="1:15" x14ac:dyDescent="0.3">
      <c r="A10" t="s">
        <v>208</v>
      </c>
      <c r="B10">
        <v>7.76</v>
      </c>
      <c r="C10" t="s">
        <v>2</v>
      </c>
      <c r="D10">
        <v>8.11</v>
      </c>
      <c r="E10" t="s">
        <v>2</v>
      </c>
      <c r="F10">
        <v>1.2</v>
      </c>
      <c r="G10" t="s">
        <v>186</v>
      </c>
      <c r="H10">
        <v>2.1</v>
      </c>
      <c r="I10" t="s">
        <v>186</v>
      </c>
      <c r="J10">
        <v>2.7</v>
      </c>
      <c r="K10" t="s">
        <v>186</v>
      </c>
      <c r="L10">
        <v>3.46</v>
      </c>
      <c r="M10" t="s">
        <v>2</v>
      </c>
      <c r="N10">
        <v>3</v>
      </c>
      <c r="O10" t="s">
        <v>186</v>
      </c>
    </row>
    <row r="11" spans="1:15" x14ac:dyDescent="0.3">
      <c r="A11" t="s">
        <v>209</v>
      </c>
      <c r="B11">
        <v>1.8</v>
      </c>
      <c r="C11" t="s">
        <v>185</v>
      </c>
      <c r="D11">
        <v>1.06</v>
      </c>
      <c r="E11" t="s">
        <v>1</v>
      </c>
      <c r="F11">
        <v>1</v>
      </c>
      <c r="G11" t="s">
        <v>1</v>
      </c>
      <c r="H11">
        <v>1</v>
      </c>
      <c r="I11" t="s">
        <v>1</v>
      </c>
      <c r="J11">
        <v>1</v>
      </c>
      <c r="K11" t="s">
        <v>1</v>
      </c>
      <c r="L11">
        <v>1</v>
      </c>
      <c r="M11" t="s">
        <v>1</v>
      </c>
      <c r="N11">
        <v>1</v>
      </c>
      <c r="O11" t="s">
        <v>1</v>
      </c>
    </row>
    <row r="12" spans="1:15" x14ac:dyDescent="0.3">
      <c r="A12" t="s">
        <v>210</v>
      </c>
      <c r="B12">
        <v>11</v>
      </c>
      <c r="C12" t="s">
        <v>186</v>
      </c>
      <c r="D12">
        <v>10.9</v>
      </c>
      <c r="E12" t="s">
        <v>2</v>
      </c>
      <c r="F12">
        <v>2.08</v>
      </c>
      <c r="G12" t="s">
        <v>2</v>
      </c>
      <c r="H12">
        <v>2.4</v>
      </c>
      <c r="I12" t="s">
        <v>186</v>
      </c>
      <c r="J12">
        <v>3.1</v>
      </c>
      <c r="K12" t="s">
        <v>186</v>
      </c>
      <c r="L12">
        <v>2.8</v>
      </c>
      <c r="M12" t="s">
        <v>186</v>
      </c>
      <c r="N12">
        <v>6.02</v>
      </c>
      <c r="O12" t="s">
        <v>2</v>
      </c>
    </row>
    <row r="13" spans="1:15" x14ac:dyDescent="0.3">
      <c r="A13" t="s">
        <v>211</v>
      </c>
      <c r="B13">
        <v>19</v>
      </c>
      <c r="C13" t="s">
        <v>2</v>
      </c>
      <c r="D13">
        <v>17.8</v>
      </c>
      <c r="E13" t="s">
        <v>2</v>
      </c>
      <c r="F13">
        <v>3.52</v>
      </c>
      <c r="G13" t="s">
        <v>1</v>
      </c>
      <c r="H13">
        <v>4.9000000000000004</v>
      </c>
      <c r="I13" t="s">
        <v>185</v>
      </c>
      <c r="J13">
        <v>5.72</v>
      </c>
      <c r="K13" t="s">
        <v>1</v>
      </c>
      <c r="L13">
        <v>6.49</v>
      </c>
      <c r="M13" t="s">
        <v>1</v>
      </c>
      <c r="N13">
        <v>15.1</v>
      </c>
      <c r="O13" t="s">
        <v>2</v>
      </c>
    </row>
    <row r="14" spans="1:15" x14ac:dyDescent="0.3">
      <c r="A14" t="s">
        <v>212</v>
      </c>
      <c r="B14">
        <v>3</v>
      </c>
      <c r="C14" t="s">
        <v>185</v>
      </c>
      <c r="D14">
        <v>3.2</v>
      </c>
      <c r="E14" t="s">
        <v>185</v>
      </c>
      <c r="F14">
        <v>1</v>
      </c>
      <c r="G14" t="s">
        <v>1</v>
      </c>
      <c r="H14">
        <v>1</v>
      </c>
      <c r="I14" t="s">
        <v>1</v>
      </c>
      <c r="J14">
        <v>1</v>
      </c>
      <c r="K14" t="s">
        <v>1</v>
      </c>
      <c r="L14">
        <v>1</v>
      </c>
      <c r="M14" t="s">
        <v>1</v>
      </c>
      <c r="N14">
        <v>1</v>
      </c>
      <c r="O14" t="s">
        <v>1</v>
      </c>
    </row>
    <row r="15" spans="1:15" x14ac:dyDescent="0.3">
      <c r="A15" t="s">
        <v>213</v>
      </c>
      <c r="B15">
        <v>4.04</v>
      </c>
      <c r="C15" t="s">
        <v>2</v>
      </c>
      <c r="D15">
        <v>3.14</v>
      </c>
      <c r="E15" t="s">
        <v>1</v>
      </c>
      <c r="F15">
        <v>1</v>
      </c>
      <c r="G15" t="s">
        <v>1</v>
      </c>
      <c r="H15">
        <v>1</v>
      </c>
      <c r="I15" t="s">
        <v>1</v>
      </c>
      <c r="J15">
        <v>1</v>
      </c>
      <c r="K15" t="s">
        <v>1</v>
      </c>
      <c r="L15">
        <v>1</v>
      </c>
      <c r="M15" t="s">
        <v>1</v>
      </c>
      <c r="N15">
        <v>1</v>
      </c>
      <c r="O15" t="s">
        <v>1</v>
      </c>
    </row>
    <row r="16" spans="1:15" x14ac:dyDescent="0.3">
      <c r="A16" t="s">
        <v>214</v>
      </c>
      <c r="B16">
        <v>1</v>
      </c>
      <c r="C16" t="s">
        <v>185</v>
      </c>
      <c r="D16">
        <v>0.83</v>
      </c>
      <c r="E16" t="s">
        <v>185</v>
      </c>
      <c r="F16">
        <v>1</v>
      </c>
      <c r="G16" t="s">
        <v>1</v>
      </c>
      <c r="H16">
        <v>1</v>
      </c>
      <c r="I16" t="s">
        <v>1</v>
      </c>
      <c r="J16">
        <v>1</v>
      </c>
      <c r="K16" t="s">
        <v>1</v>
      </c>
      <c r="L16">
        <v>1</v>
      </c>
      <c r="M16" t="s">
        <v>1</v>
      </c>
      <c r="N16">
        <v>1</v>
      </c>
      <c r="O16" t="s">
        <v>1</v>
      </c>
    </row>
    <row r="17" spans="1:15" x14ac:dyDescent="0.3">
      <c r="A17" t="s">
        <v>215</v>
      </c>
      <c r="B17">
        <v>31.3</v>
      </c>
      <c r="D17">
        <v>24.4</v>
      </c>
      <c r="E17" t="s">
        <v>1</v>
      </c>
      <c r="F17">
        <v>6.69</v>
      </c>
      <c r="G17" t="s">
        <v>1</v>
      </c>
      <c r="H17">
        <v>6.6</v>
      </c>
      <c r="I17" t="s">
        <v>185</v>
      </c>
      <c r="J17">
        <v>6.97</v>
      </c>
      <c r="K17" t="s">
        <v>1</v>
      </c>
      <c r="L17">
        <v>6.76</v>
      </c>
      <c r="M17" t="s">
        <v>1</v>
      </c>
      <c r="N17">
        <v>11.4</v>
      </c>
      <c r="O17" t="s">
        <v>1</v>
      </c>
    </row>
    <row r="18" spans="1:15" x14ac:dyDescent="0.3">
      <c r="A18" t="s">
        <v>216</v>
      </c>
      <c r="B18">
        <v>3.51</v>
      </c>
      <c r="C18" t="s">
        <v>2</v>
      </c>
      <c r="D18">
        <v>2.7</v>
      </c>
      <c r="E18" t="s">
        <v>186</v>
      </c>
      <c r="F18">
        <v>1</v>
      </c>
      <c r="G18" t="s">
        <v>1</v>
      </c>
      <c r="H18">
        <v>1</v>
      </c>
      <c r="I18" t="s">
        <v>1</v>
      </c>
      <c r="J18">
        <v>1</v>
      </c>
      <c r="K18" t="s">
        <v>1</v>
      </c>
      <c r="L18">
        <v>1.1000000000000001</v>
      </c>
      <c r="M18" t="s">
        <v>1</v>
      </c>
      <c r="N18">
        <v>2.73</v>
      </c>
      <c r="O18" t="s">
        <v>2</v>
      </c>
    </row>
    <row r="19" spans="1:15" x14ac:dyDescent="0.3">
      <c r="A19" t="s">
        <v>217</v>
      </c>
      <c r="B19">
        <v>4.47</v>
      </c>
      <c r="C19" t="s">
        <v>2</v>
      </c>
      <c r="D19">
        <v>4.2</v>
      </c>
      <c r="E19" t="s">
        <v>2</v>
      </c>
      <c r="F19">
        <v>1</v>
      </c>
      <c r="G19" t="s">
        <v>1</v>
      </c>
      <c r="H19">
        <v>1</v>
      </c>
      <c r="I19" t="s">
        <v>1</v>
      </c>
      <c r="J19">
        <v>1.4</v>
      </c>
      <c r="K19" t="s">
        <v>186</v>
      </c>
      <c r="L19">
        <v>1</v>
      </c>
      <c r="M19" t="s">
        <v>1</v>
      </c>
      <c r="N19">
        <v>6.33</v>
      </c>
      <c r="O19" t="s">
        <v>2</v>
      </c>
    </row>
    <row r="20" spans="1:15" x14ac:dyDescent="0.3">
      <c r="A20" t="s">
        <v>218</v>
      </c>
      <c r="B20">
        <v>66</v>
      </c>
      <c r="C20" t="s">
        <v>184</v>
      </c>
      <c r="D20">
        <v>61.7</v>
      </c>
      <c r="E20" t="s">
        <v>184</v>
      </c>
      <c r="F20">
        <v>4.58</v>
      </c>
      <c r="G20" t="s">
        <v>2</v>
      </c>
      <c r="H20">
        <v>6.09</v>
      </c>
      <c r="I20" t="s">
        <v>2</v>
      </c>
      <c r="J20">
        <v>14.2</v>
      </c>
      <c r="K20" t="s">
        <v>2</v>
      </c>
      <c r="L20">
        <v>9.75</v>
      </c>
      <c r="M20" t="s">
        <v>2</v>
      </c>
      <c r="N20">
        <v>48.7</v>
      </c>
      <c r="O20" t="s">
        <v>2</v>
      </c>
    </row>
    <row r="21" spans="1:15" x14ac:dyDescent="0.3">
      <c r="A21" t="s">
        <v>219</v>
      </c>
      <c r="B21">
        <v>4.78</v>
      </c>
      <c r="C21" t="s">
        <v>2</v>
      </c>
      <c r="D21">
        <v>4.01</v>
      </c>
      <c r="E21" t="s">
        <v>2</v>
      </c>
      <c r="F21">
        <v>1.1000000000000001</v>
      </c>
      <c r="G21" t="s">
        <v>1</v>
      </c>
      <c r="H21">
        <v>1.3</v>
      </c>
      <c r="I21" t="s">
        <v>1</v>
      </c>
      <c r="J21">
        <v>1</v>
      </c>
      <c r="K21" t="s">
        <v>1</v>
      </c>
      <c r="L21">
        <v>1.4</v>
      </c>
      <c r="M21" t="s">
        <v>1</v>
      </c>
      <c r="N21">
        <v>4.2300000000000004</v>
      </c>
      <c r="O21" t="s">
        <v>2</v>
      </c>
    </row>
    <row r="22" spans="1:15" x14ac:dyDescent="0.3">
      <c r="A22" t="s">
        <v>220</v>
      </c>
      <c r="B22">
        <v>372</v>
      </c>
      <c r="C22" t="s">
        <v>184</v>
      </c>
      <c r="D22">
        <v>374</v>
      </c>
      <c r="E22" t="s">
        <v>184</v>
      </c>
      <c r="F22">
        <v>133</v>
      </c>
      <c r="G22" t="s">
        <v>187</v>
      </c>
      <c r="H22">
        <v>187</v>
      </c>
      <c r="I22" t="s">
        <v>187</v>
      </c>
      <c r="J22">
        <v>595</v>
      </c>
      <c r="K22" t="s">
        <v>184</v>
      </c>
      <c r="L22">
        <v>171</v>
      </c>
      <c r="M22" t="s">
        <v>187</v>
      </c>
      <c r="N22">
        <v>2660</v>
      </c>
      <c r="O22" t="s">
        <v>184</v>
      </c>
    </row>
    <row r="23" spans="1:15" x14ac:dyDescent="0.3">
      <c r="A23" t="s">
        <v>221</v>
      </c>
      <c r="B23">
        <v>0.6</v>
      </c>
      <c r="C23" t="s">
        <v>1</v>
      </c>
      <c r="D23">
        <v>0.45</v>
      </c>
      <c r="E23" t="s">
        <v>1</v>
      </c>
      <c r="F23">
        <v>1</v>
      </c>
      <c r="G23" t="s">
        <v>1</v>
      </c>
      <c r="H23">
        <v>1</v>
      </c>
      <c r="I23" t="s">
        <v>1</v>
      </c>
      <c r="J23">
        <v>1</v>
      </c>
      <c r="K23" t="s">
        <v>1</v>
      </c>
      <c r="L23">
        <v>1</v>
      </c>
      <c r="M23" t="s">
        <v>1</v>
      </c>
      <c r="N23">
        <v>1</v>
      </c>
      <c r="O23" t="s">
        <v>1</v>
      </c>
    </row>
    <row r="24" spans="1:15" x14ac:dyDescent="0.3">
      <c r="A24" t="s">
        <v>222</v>
      </c>
      <c r="B24">
        <v>15.6</v>
      </c>
      <c r="C24" t="s">
        <v>2</v>
      </c>
      <c r="D24">
        <v>15.8</v>
      </c>
      <c r="E24" t="s">
        <v>2</v>
      </c>
      <c r="F24">
        <v>3.24</v>
      </c>
      <c r="G24" t="s">
        <v>2</v>
      </c>
      <c r="H24">
        <v>2.4</v>
      </c>
      <c r="I24" t="s">
        <v>186</v>
      </c>
      <c r="J24">
        <v>11.6</v>
      </c>
      <c r="K24" t="s">
        <v>2</v>
      </c>
      <c r="L24">
        <v>5.09</v>
      </c>
      <c r="M24" t="s">
        <v>2</v>
      </c>
      <c r="N24">
        <v>42.6</v>
      </c>
      <c r="O24" t="s">
        <v>2</v>
      </c>
    </row>
    <row r="25" spans="1:15" x14ac:dyDescent="0.3">
      <c r="A25" t="s">
        <v>223</v>
      </c>
      <c r="B25">
        <v>0.98</v>
      </c>
      <c r="C25" t="s">
        <v>186</v>
      </c>
      <c r="D25">
        <v>1</v>
      </c>
      <c r="E25" t="s">
        <v>186</v>
      </c>
      <c r="F25">
        <v>1</v>
      </c>
      <c r="G25" t="s">
        <v>1</v>
      </c>
      <c r="H25">
        <v>1</v>
      </c>
      <c r="I25" t="s">
        <v>1</v>
      </c>
      <c r="J25">
        <v>1</v>
      </c>
      <c r="K25" t="s">
        <v>1</v>
      </c>
      <c r="L25">
        <v>1</v>
      </c>
      <c r="M25" t="s">
        <v>1</v>
      </c>
      <c r="N25">
        <v>1</v>
      </c>
      <c r="O25" t="s">
        <v>1</v>
      </c>
    </row>
    <row r="26" spans="1:15" x14ac:dyDescent="0.3">
      <c r="A26" t="s">
        <v>224</v>
      </c>
      <c r="B26">
        <v>120</v>
      </c>
      <c r="C26" t="s">
        <v>184</v>
      </c>
      <c r="D26">
        <v>128</v>
      </c>
      <c r="E26" t="s">
        <v>184</v>
      </c>
      <c r="F26">
        <v>31</v>
      </c>
      <c r="G26" t="s">
        <v>1</v>
      </c>
      <c r="H26">
        <v>42.5</v>
      </c>
      <c r="I26" t="s">
        <v>1</v>
      </c>
      <c r="J26">
        <v>229</v>
      </c>
      <c r="K26" t="s">
        <v>184</v>
      </c>
      <c r="L26">
        <v>38.4</v>
      </c>
      <c r="M26" t="s">
        <v>1</v>
      </c>
      <c r="N26">
        <v>811</v>
      </c>
    </row>
    <row r="27" spans="1:15" x14ac:dyDescent="0.3">
      <c r="A27" t="s">
        <v>225</v>
      </c>
      <c r="B27">
        <v>5.38</v>
      </c>
      <c r="C27" t="s">
        <v>2</v>
      </c>
      <c r="D27">
        <v>3.17</v>
      </c>
      <c r="E27" t="s">
        <v>2</v>
      </c>
      <c r="F27">
        <v>1.4</v>
      </c>
      <c r="G27" t="s">
        <v>1</v>
      </c>
      <c r="H27">
        <v>1.7</v>
      </c>
      <c r="I27" t="s">
        <v>1</v>
      </c>
      <c r="J27">
        <v>3.08</v>
      </c>
      <c r="K27" t="s">
        <v>2</v>
      </c>
      <c r="L27">
        <v>1.6</v>
      </c>
      <c r="M27" t="s">
        <v>1</v>
      </c>
      <c r="N27">
        <v>5.32</v>
      </c>
      <c r="O27" t="s">
        <v>2</v>
      </c>
    </row>
    <row r="28" spans="1:15" x14ac:dyDescent="0.3">
      <c r="A28" t="s">
        <v>226</v>
      </c>
      <c r="B28">
        <v>510</v>
      </c>
      <c r="C28" t="s">
        <v>184</v>
      </c>
      <c r="D28">
        <v>530</v>
      </c>
      <c r="E28" t="s">
        <v>184</v>
      </c>
      <c r="F28">
        <v>175</v>
      </c>
      <c r="G28" t="s">
        <v>187</v>
      </c>
      <c r="H28">
        <v>248</v>
      </c>
      <c r="I28" t="s">
        <v>187</v>
      </c>
      <c r="J28">
        <v>1350</v>
      </c>
      <c r="K28" t="s">
        <v>184</v>
      </c>
      <c r="L28">
        <v>242</v>
      </c>
      <c r="M28" t="s">
        <v>187</v>
      </c>
      <c r="N28">
        <v>4570</v>
      </c>
      <c r="O28" t="s">
        <v>184</v>
      </c>
    </row>
    <row r="29" spans="1:15" x14ac:dyDescent="0.3">
      <c r="A29" t="s">
        <v>227</v>
      </c>
      <c r="B29">
        <v>5.71</v>
      </c>
      <c r="C29" t="s">
        <v>2</v>
      </c>
      <c r="D29">
        <v>5.14</v>
      </c>
      <c r="E29" t="s">
        <v>2</v>
      </c>
      <c r="F29">
        <v>1.6</v>
      </c>
      <c r="G29" t="s">
        <v>1</v>
      </c>
      <c r="H29">
        <v>1.8</v>
      </c>
      <c r="I29" t="s">
        <v>1</v>
      </c>
      <c r="J29">
        <v>1.9</v>
      </c>
      <c r="K29" t="s">
        <v>1</v>
      </c>
      <c r="L29">
        <v>1.8</v>
      </c>
      <c r="M29" t="s">
        <v>1</v>
      </c>
      <c r="N29">
        <v>8.39</v>
      </c>
      <c r="O29" t="s">
        <v>2</v>
      </c>
    </row>
    <row r="30" spans="1:15" x14ac:dyDescent="0.3">
      <c r="A30" t="s">
        <v>228</v>
      </c>
      <c r="B30">
        <v>21.5</v>
      </c>
      <c r="C30" t="s">
        <v>2</v>
      </c>
      <c r="D30">
        <v>18.5</v>
      </c>
      <c r="E30" t="s">
        <v>2</v>
      </c>
      <c r="F30">
        <v>10.9</v>
      </c>
      <c r="G30" t="s">
        <v>2</v>
      </c>
      <c r="H30">
        <v>14.1</v>
      </c>
      <c r="I30" t="s">
        <v>2</v>
      </c>
      <c r="J30">
        <v>83.9</v>
      </c>
      <c r="K30" t="s">
        <v>184</v>
      </c>
      <c r="L30">
        <v>16</v>
      </c>
      <c r="M30" t="s">
        <v>186</v>
      </c>
      <c r="N30">
        <v>265</v>
      </c>
      <c r="O30" t="s">
        <v>184</v>
      </c>
    </row>
    <row r="31" spans="1:15" x14ac:dyDescent="0.3">
      <c r="A31" t="s">
        <v>229</v>
      </c>
      <c r="B31">
        <v>1.19</v>
      </c>
      <c r="C31" t="s">
        <v>2</v>
      </c>
      <c r="D31">
        <v>0.48</v>
      </c>
      <c r="E31" t="s">
        <v>1</v>
      </c>
      <c r="F31">
        <v>1</v>
      </c>
      <c r="G31" t="s">
        <v>1</v>
      </c>
      <c r="H31">
        <v>1.1000000000000001</v>
      </c>
      <c r="I31" t="s">
        <v>1</v>
      </c>
      <c r="J31">
        <v>1</v>
      </c>
      <c r="K31" t="s">
        <v>1</v>
      </c>
      <c r="L31">
        <v>1.1000000000000001</v>
      </c>
      <c r="M31" t="s">
        <v>1</v>
      </c>
      <c r="N31">
        <v>1.6</v>
      </c>
      <c r="O31" t="s">
        <v>1</v>
      </c>
    </row>
    <row r="32" spans="1:15" x14ac:dyDescent="0.3">
      <c r="A32" t="s">
        <v>230</v>
      </c>
      <c r="B32">
        <v>1.4</v>
      </c>
      <c r="C32" t="s">
        <v>1</v>
      </c>
      <c r="D32">
        <v>0.96</v>
      </c>
      <c r="E32" t="s">
        <v>1</v>
      </c>
      <c r="F32">
        <v>1.5</v>
      </c>
      <c r="G32" t="s">
        <v>1</v>
      </c>
      <c r="H32">
        <v>1.8</v>
      </c>
      <c r="I32" t="s">
        <v>1</v>
      </c>
      <c r="J32">
        <v>1.8</v>
      </c>
      <c r="K32" t="s">
        <v>1</v>
      </c>
      <c r="L32">
        <v>1.8</v>
      </c>
      <c r="M32" t="s">
        <v>1</v>
      </c>
      <c r="N32">
        <v>2.6</v>
      </c>
      <c r="O32" t="s">
        <v>1</v>
      </c>
    </row>
    <row r="33" spans="1:15" x14ac:dyDescent="0.3">
      <c r="A33" t="s">
        <v>231</v>
      </c>
      <c r="B33">
        <v>5.19</v>
      </c>
      <c r="C33" t="s">
        <v>2</v>
      </c>
      <c r="D33">
        <v>3.8</v>
      </c>
      <c r="E33" t="s">
        <v>186</v>
      </c>
      <c r="F33">
        <v>2</v>
      </c>
      <c r="G33" t="s">
        <v>1</v>
      </c>
      <c r="H33">
        <v>2.1</v>
      </c>
      <c r="I33" t="s">
        <v>1</v>
      </c>
      <c r="J33">
        <v>4.0999999999999996</v>
      </c>
      <c r="K33" t="s">
        <v>186</v>
      </c>
      <c r="L33">
        <v>2</v>
      </c>
      <c r="M33" t="s">
        <v>1</v>
      </c>
      <c r="N33">
        <v>14</v>
      </c>
      <c r="O33" t="s">
        <v>186</v>
      </c>
    </row>
    <row r="34" spans="1:15" x14ac:dyDescent="0.3">
      <c r="A34" t="s">
        <v>232</v>
      </c>
      <c r="B34">
        <v>50.9</v>
      </c>
      <c r="C34" t="s">
        <v>2</v>
      </c>
      <c r="D34">
        <v>51.8</v>
      </c>
      <c r="E34" t="s">
        <v>2</v>
      </c>
      <c r="F34">
        <v>12.9</v>
      </c>
      <c r="G34" t="s">
        <v>1</v>
      </c>
      <c r="H34">
        <v>18.899999999999999</v>
      </c>
      <c r="I34" t="s">
        <v>1</v>
      </c>
      <c r="J34">
        <v>99.5</v>
      </c>
      <c r="K34" t="s">
        <v>2</v>
      </c>
      <c r="L34">
        <v>22</v>
      </c>
      <c r="M34" t="s">
        <v>185</v>
      </c>
      <c r="N34">
        <v>332</v>
      </c>
      <c r="O34" t="s">
        <v>184</v>
      </c>
    </row>
    <row r="35" spans="1:15" x14ac:dyDescent="0.3">
      <c r="A35" t="s">
        <v>233</v>
      </c>
      <c r="B35">
        <v>66</v>
      </c>
      <c r="C35" t="s">
        <v>184</v>
      </c>
      <c r="D35">
        <v>63.7</v>
      </c>
      <c r="E35" t="s">
        <v>184</v>
      </c>
      <c r="F35">
        <v>18</v>
      </c>
      <c r="G35" t="s">
        <v>186</v>
      </c>
      <c r="H35">
        <v>25.5</v>
      </c>
      <c r="I35" t="s">
        <v>2</v>
      </c>
      <c r="J35">
        <v>134</v>
      </c>
      <c r="K35" t="s">
        <v>184</v>
      </c>
      <c r="L35">
        <v>45.1</v>
      </c>
      <c r="M35" t="s">
        <v>2</v>
      </c>
      <c r="N35">
        <v>451</v>
      </c>
      <c r="O35" t="s">
        <v>184</v>
      </c>
    </row>
    <row r="36" spans="1:15" x14ac:dyDescent="0.3">
      <c r="A36" t="s">
        <v>234</v>
      </c>
      <c r="B36">
        <v>4</v>
      </c>
      <c r="C36" t="s">
        <v>186</v>
      </c>
      <c r="D36">
        <v>1.7</v>
      </c>
      <c r="E36" t="s">
        <v>1</v>
      </c>
      <c r="F36">
        <v>2.5</v>
      </c>
      <c r="G36" t="s">
        <v>1</v>
      </c>
      <c r="H36">
        <v>2.7</v>
      </c>
      <c r="I36" t="s">
        <v>1</v>
      </c>
      <c r="J36">
        <v>5.7</v>
      </c>
      <c r="K36" t="s">
        <v>186</v>
      </c>
      <c r="L36">
        <v>2.8</v>
      </c>
      <c r="M36" t="s">
        <v>1</v>
      </c>
      <c r="N36">
        <v>17.600000000000001</v>
      </c>
      <c r="O36" t="s">
        <v>2</v>
      </c>
    </row>
    <row r="37" spans="1:15" x14ac:dyDescent="0.3">
      <c r="A37" t="s">
        <v>235</v>
      </c>
      <c r="B37">
        <v>12</v>
      </c>
      <c r="C37" t="s">
        <v>186</v>
      </c>
      <c r="D37">
        <v>8.7200000000000006</v>
      </c>
      <c r="E37" t="s">
        <v>2</v>
      </c>
      <c r="F37">
        <v>3.8</v>
      </c>
      <c r="G37" t="s">
        <v>1</v>
      </c>
      <c r="H37">
        <v>4.0999999999999996</v>
      </c>
      <c r="I37" t="s">
        <v>1</v>
      </c>
      <c r="J37">
        <v>24</v>
      </c>
      <c r="K37" t="s">
        <v>186</v>
      </c>
      <c r="L37">
        <v>10.3</v>
      </c>
      <c r="M37" t="s">
        <v>2</v>
      </c>
      <c r="N37">
        <v>79.599999999999994</v>
      </c>
      <c r="O37" t="s">
        <v>2</v>
      </c>
    </row>
    <row r="38" spans="1:15" x14ac:dyDescent="0.3">
      <c r="A38" t="s">
        <v>236</v>
      </c>
      <c r="B38">
        <v>4.7</v>
      </c>
      <c r="C38" t="s">
        <v>1</v>
      </c>
      <c r="D38">
        <v>4.3</v>
      </c>
      <c r="E38" t="s">
        <v>1</v>
      </c>
      <c r="F38">
        <v>5.0999999999999996</v>
      </c>
      <c r="G38" t="s">
        <v>1</v>
      </c>
      <c r="H38">
        <v>5.6</v>
      </c>
      <c r="I38" t="s">
        <v>1</v>
      </c>
      <c r="J38">
        <v>3.7</v>
      </c>
      <c r="K38" t="s">
        <v>1</v>
      </c>
      <c r="L38">
        <v>5.8</v>
      </c>
      <c r="M38" t="s">
        <v>1</v>
      </c>
      <c r="N38">
        <v>5.2</v>
      </c>
      <c r="O38" t="s">
        <v>1</v>
      </c>
    </row>
    <row r="39" spans="1:15" x14ac:dyDescent="0.3">
      <c r="A39" t="s">
        <v>237</v>
      </c>
      <c r="B39">
        <v>4.2</v>
      </c>
      <c r="C39" t="s">
        <v>1</v>
      </c>
      <c r="D39">
        <v>3.8</v>
      </c>
      <c r="E39" t="s">
        <v>1</v>
      </c>
      <c r="F39">
        <v>4.5</v>
      </c>
      <c r="G39" t="s">
        <v>1</v>
      </c>
      <c r="H39">
        <v>4.9000000000000004</v>
      </c>
      <c r="I39" t="s">
        <v>1</v>
      </c>
      <c r="J39">
        <v>3.3</v>
      </c>
      <c r="K39" t="s">
        <v>1</v>
      </c>
      <c r="L39">
        <v>5.2</v>
      </c>
      <c r="M39" t="s">
        <v>1</v>
      </c>
      <c r="N39">
        <v>4.5999999999999996</v>
      </c>
      <c r="O39" t="s">
        <v>1</v>
      </c>
    </row>
    <row r="40" spans="1:15" x14ac:dyDescent="0.3">
      <c r="A40" t="s">
        <v>238</v>
      </c>
      <c r="B40">
        <v>3</v>
      </c>
      <c r="C40" t="s">
        <v>186</v>
      </c>
      <c r="D40">
        <v>2.4500000000000002</v>
      </c>
      <c r="E40" t="s">
        <v>2</v>
      </c>
      <c r="F40">
        <v>1.7</v>
      </c>
      <c r="G40" t="s">
        <v>1</v>
      </c>
      <c r="H40">
        <v>1.4</v>
      </c>
      <c r="I40" t="s">
        <v>1</v>
      </c>
      <c r="J40">
        <v>1</v>
      </c>
      <c r="K40" t="s">
        <v>1</v>
      </c>
      <c r="L40">
        <v>1.4</v>
      </c>
      <c r="M40" t="s">
        <v>1</v>
      </c>
      <c r="N40">
        <v>1.5</v>
      </c>
      <c r="O40" t="s">
        <v>1</v>
      </c>
    </row>
    <row r="41" spans="1:15" x14ac:dyDescent="0.3">
      <c r="A41" t="s">
        <v>239</v>
      </c>
      <c r="B41">
        <v>17.7</v>
      </c>
      <c r="C41" t="s">
        <v>2</v>
      </c>
      <c r="D41">
        <v>17.899999999999999</v>
      </c>
      <c r="E41" t="s">
        <v>2</v>
      </c>
      <c r="F41">
        <v>3</v>
      </c>
      <c r="G41" t="s">
        <v>186</v>
      </c>
      <c r="H41">
        <v>11</v>
      </c>
      <c r="I41" t="s">
        <v>186</v>
      </c>
      <c r="J41">
        <v>9.3000000000000007</v>
      </c>
      <c r="K41" t="s">
        <v>2</v>
      </c>
      <c r="L41">
        <v>4.8</v>
      </c>
      <c r="M41" t="s">
        <v>186</v>
      </c>
      <c r="N41">
        <v>19.899999999999999</v>
      </c>
      <c r="O41" t="s">
        <v>2</v>
      </c>
    </row>
    <row r="42" spans="1:15" x14ac:dyDescent="0.3">
      <c r="A42" t="s">
        <v>240</v>
      </c>
      <c r="B42">
        <v>4.7699999999999996</v>
      </c>
      <c r="C42" t="s">
        <v>2</v>
      </c>
      <c r="D42">
        <v>3.52</v>
      </c>
      <c r="E42" t="s">
        <v>2</v>
      </c>
      <c r="F42">
        <v>3.4</v>
      </c>
      <c r="G42" t="s">
        <v>1</v>
      </c>
      <c r="H42">
        <v>2.9</v>
      </c>
      <c r="I42" t="s">
        <v>1</v>
      </c>
      <c r="J42">
        <v>1.9</v>
      </c>
      <c r="K42" t="s">
        <v>1</v>
      </c>
      <c r="L42">
        <v>2.8</v>
      </c>
      <c r="M42" t="s">
        <v>1</v>
      </c>
      <c r="N42">
        <v>3.1</v>
      </c>
      <c r="O42" t="s">
        <v>1</v>
      </c>
    </row>
    <row r="43" spans="1:15" x14ac:dyDescent="0.3">
      <c r="A43" t="s">
        <v>241</v>
      </c>
      <c r="B43">
        <v>1.5</v>
      </c>
      <c r="C43" t="s">
        <v>1</v>
      </c>
      <c r="D43">
        <v>1.4</v>
      </c>
      <c r="E43" t="s">
        <v>1</v>
      </c>
      <c r="F43">
        <v>3</v>
      </c>
      <c r="G43" t="s">
        <v>1</v>
      </c>
      <c r="H43">
        <v>2.6</v>
      </c>
      <c r="I43" t="s">
        <v>1</v>
      </c>
      <c r="J43">
        <v>1.7</v>
      </c>
      <c r="K43" t="s">
        <v>1</v>
      </c>
      <c r="L43">
        <v>2.5</v>
      </c>
      <c r="M43" t="s">
        <v>1</v>
      </c>
      <c r="N43">
        <v>2.8</v>
      </c>
      <c r="O43" t="s">
        <v>1</v>
      </c>
    </row>
    <row r="44" spans="1:15" x14ac:dyDescent="0.3">
      <c r="A44" t="s">
        <v>242</v>
      </c>
      <c r="B44">
        <v>2.2999999999999998</v>
      </c>
      <c r="C44" t="s">
        <v>1</v>
      </c>
      <c r="D44">
        <v>2.2000000000000002</v>
      </c>
      <c r="E44" t="s">
        <v>1</v>
      </c>
      <c r="F44">
        <v>4</v>
      </c>
      <c r="G44" t="s">
        <v>1</v>
      </c>
      <c r="H44">
        <v>3.4</v>
      </c>
      <c r="I44" t="s">
        <v>1</v>
      </c>
      <c r="J44">
        <v>2.2000000000000002</v>
      </c>
      <c r="K44" t="s">
        <v>1</v>
      </c>
      <c r="L44">
        <v>3.3</v>
      </c>
      <c r="M44" t="s">
        <v>1</v>
      </c>
      <c r="N44">
        <v>3.7</v>
      </c>
      <c r="O44" t="s">
        <v>1</v>
      </c>
    </row>
    <row r="45" spans="1:15" x14ac:dyDescent="0.3">
      <c r="A45" t="s">
        <v>243</v>
      </c>
      <c r="B45">
        <v>17</v>
      </c>
      <c r="C45" t="s">
        <v>2</v>
      </c>
      <c r="D45">
        <v>17.100000000000001</v>
      </c>
      <c r="E45" t="s">
        <v>2</v>
      </c>
      <c r="F45">
        <v>1.6</v>
      </c>
      <c r="G45" t="s">
        <v>1</v>
      </c>
      <c r="H45">
        <v>8.1</v>
      </c>
      <c r="I45" t="s">
        <v>186</v>
      </c>
      <c r="J45">
        <v>4.49</v>
      </c>
      <c r="K45" t="s">
        <v>2</v>
      </c>
      <c r="L45">
        <v>2.4</v>
      </c>
      <c r="M45" t="s">
        <v>1</v>
      </c>
      <c r="N45">
        <v>5.6</v>
      </c>
      <c r="O45" t="s">
        <v>186</v>
      </c>
    </row>
    <row r="46" spans="1:15" x14ac:dyDescent="0.3">
      <c r="A46" t="s">
        <v>244</v>
      </c>
      <c r="B46">
        <v>23.8</v>
      </c>
      <c r="C46" t="s">
        <v>2</v>
      </c>
      <c r="D46">
        <v>21.6</v>
      </c>
      <c r="E46" t="s">
        <v>2</v>
      </c>
      <c r="F46">
        <v>1.9</v>
      </c>
      <c r="G46" t="s">
        <v>1</v>
      </c>
      <c r="H46">
        <v>17</v>
      </c>
      <c r="I46" t="s">
        <v>2</v>
      </c>
      <c r="J46">
        <v>6.8</v>
      </c>
      <c r="K46" t="s">
        <v>186</v>
      </c>
      <c r="L46">
        <v>2.9</v>
      </c>
      <c r="M46" t="s">
        <v>1</v>
      </c>
      <c r="N46">
        <v>7.57</v>
      </c>
      <c r="O46" t="s">
        <v>2</v>
      </c>
    </row>
    <row r="47" spans="1:15" x14ac:dyDescent="0.3">
      <c r="A47" t="s">
        <v>245</v>
      </c>
      <c r="B47">
        <v>21.3</v>
      </c>
      <c r="C47" t="s">
        <v>2</v>
      </c>
      <c r="D47">
        <v>19.7</v>
      </c>
      <c r="E47" t="s">
        <v>2</v>
      </c>
      <c r="F47">
        <v>1.9</v>
      </c>
      <c r="G47" t="s">
        <v>1</v>
      </c>
      <c r="H47">
        <v>11</v>
      </c>
      <c r="I47" t="s">
        <v>186</v>
      </c>
      <c r="J47">
        <v>4.5999999999999996</v>
      </c>
      <c r="K47" t="s">
        <v>186</v>
      </c>
      <c r="L47">
        <v>2.9</v>
      </c>
      <c r="M47" t="s">
        <v>1</v>
      </c>
      <c r="N47">
        <v>5.93</v>
      </c>
      <c r="O47" t="s">
        <v>2</v>
      </c>
    </row>
    <row r="48" spans="1:15" x14ac:dyDescent="0.3">
      <c r="A48" t="s">
        <v>246</v>
      </c>
      <c r="B48">
        <v>181</v>
      </c>
      <c r="C48" t="s">
        <v>2</v>
      </c>
      <c r="D48">
        <v>148</v>
      </c>
      <c r="E48" t="s">
        <v>2</v>
      </c>
      <c r="F48">
        <v>8.98</v>
      </c>
      <c r="G48" t="s">
        <v>1</v>
      </c>
      <c r="H48">
        <v>22</v>
      </c>
      <c r="I48" t="s">
        <v>1</v>
      </c>
      <c r="J48">
        <v>18.3</v>
      </c>
      <c r="K48" t="s">
        <v>1</v>
      </c>
      <c r="L48">
        <v>13</v>
      </c>
      <c r="M48" t="s">
        <v>185</v>
      </c>
      <c r="N48">
        <v>20.9</v>
      </c>
      <c r="O48" t="s">
        <v>1</v>
      </c>
    </row>
    <row r="49" spans="1:15" x14ac:dyDescent="0.3">
      <c r="A49" t="s">
        <v>247</v>
      </c>
      <c r="B49">
        <v>217</v>
      </c>
      <c r="C49" t="s">
        <v>2</v>
      </c>
      <c r="D49">
        <v>176</v>
      </c>
      <c r="E49" t="s">
        <v>2</v>
      </c>
      <c r="F49">
        <v>12.8</v>
      </c>
      <c r="G49" t="s">
        <v>1</v>
      </c>
      <c r="H49">
        <v>30.2</v>
      </c>
      <c r="I49" t="s">
        <v>1</v>
      </c>
      <c r="J49">
        <v>25.8</v>
      </c>
      <c r="K49" t="s">
        <v>1</v>
      </c>
      <c r="L49">
        <v>15</v>
      </c>
      <c r="M49" t="s">
        <v>185</v>
      </c>
      <c r="N49">
        <v>29.9</v>
      </c>
      <c r="O49" t="s">
        <v>1</v>
      </c>
    </row>
    <row r="50" spans="1:15" x14ac:dyDescent="0.3">
      <c r="A50" t="s">
        <v>248</v>
      </c>
      <c r="B50">
        <v>162</v>
      </c>
      <c r="C50" t="s">
        <v>2</v>
      </c>
      <c r="D50">
        <v>166</v>
      </c>
      <c r="E50" t="s">
        <v>2</v>
      </c>
      <c r="F50">
        <v>12.3</v>
      </c>
      <c r="G50" t="s">
        <v>1</v>
      </c>
      <c r="H50">
        <v>45.9</v>
      </c>
      <c r="I50" t="s">
        <v>2</v>
      </c>
      <c r="J50">
        <v>30.4</v>
      </c>
      <c r="K50" t="s">
        <v>2</v>
      </c>
      <c r="L50">
        <v>30.1</v>
      </c>
      <c r="M50" t="s">
        <v>2</v>
      </c>
      <c r="N50">
        <v>35.1</v>
      </c>
      <c r="O50" t="s">
        <v>2</v>
      </c>
    </row>
    <row r="51" spans="1:15" x14ac:dyDescent="0.3">
      <c r="A51" t="s">
        <v>249</v>
      </c>
      <c r="B51">
        <v>2770</v>
      </c>
      <c r="C51" t="s">
        <v>184</v>
      </c>
      <c r="D51">
        <v>3440</v>
      </c>
      <c r="E51" t="s">
        <v>184</v>
      </c>
      <c r="F51">
        <v>126</v>
      </c>
      <c r="G51" t="s">
        <v>1</v>
      </c>
      <c r="H51">
        <v>498</v>
      </c>
      <c r="I51" t="s">
        <v>2</v>
      </c>
      <c r="J51">
        <v>302</v>
      </c>
      <c r="K51" t="s">
        <v>2</v>
      </c>
      <c r="L51">
        <v>643</v>
      </c>
      <c r="M51" t="s">
        <v>184</v>
      </c>
      <c r="N51">
        <v>424</v>
      </c>
      <c r="O51" t="s">
        <v>2</v>
      </c>
    </row>
    <row r="53" spans="1:15" x14ac:dyDescent="0.3">
      <c r="A53" t="s">
        <v>258</v>
      </c>
      <c r="B53" s="4">
        <f>SUM(SUMIF(C10:C51,{"","J","NJ"},B10:B51))</f>
        <v>4759.88</v>
      </c>
      <c r="C53" s="4" t="s">
        <v>2</v>
      </c>
      <c r="D53" s="4">
        <f>SUM(SUMIF(E10:E51,{"","J","NJ"},D10:D51))</f>
        <v>5325.32</v>
      </c>
      <c r="E53" s="4" t="s">
        <v>2</v>
      </c>
      <c r="F53" s="4">
        <f>SUM(SUMIF(G10:G51,{"","J","NJ"},F10:F51))</f>
        <v>43</v>
      </c>
      <c r="G53" s="4" t="s">
        <v>2</v>
      </c>
      <c r="H53" s="4">
        <f>SUM(SUMIF(I10:I51,{"","J","NJ"},H10:H51))</f>
        <v>643.59</v>
      </c>
      <c r="I53" s="4" t="s">
        <v>2</v>
      </c>
      <c r="J53" s="4">
        <f>SUM(SUMIF(K10:K51,{"","J","NJ"},J10:J51))</f>
        <v>2918.8700000000003</v>
      </c>
      <c r="K53" s="4" t="s">
        <v>2</v>
      </c>
      <c r="L53" s="4">
        <f>SUM(SUMIF(M10:M51,{"","J","NJ"},L10:L51))</f>
        <v>770.4</v>
      </c>
      <c r="M53" s="4" t="s">
        <v>2</v>
      </c>
      <c r="N53" s="4">
        <f>SUM(SUMIF(O10:O51,{"","J","NJ"},N10:N51))</f>
        <v>9840.7200000000012</v>
      </c>
      <c r="O53" t="s">
        <v>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53"/>
  <sheetViews>
    <sheetView workbookViewId="0">
      <selection activeCell="G12" sqref="G12"/>
    </sheetView>
  </sheetViews>
  <sheetFormatPr defaultRowHeight="14.4" x14ac:dyDescent="0.3"/>
  <cols>
    <col min="1" max="1" width="12.44140625" bestFit="1" customWidth="1"/>
    <col min="2" max="2" width="12.6640625" bestFit="1" customWidth="1"/>
    <col min="3" max="3" width="4.44140625" bestFit="1" customWidth="1"/>
    <col min="4" max="4" width="12.6640625" bestFit="1" customWidth="1"/>
    <col min="5" max="5" width="3.109375" bestFit="1" customWidth="1"/>
    <col min="6" max="6" width="13.44140625" bestFit="1" customWidth="1"/>
    <col min="7" max="7" width="4.44140625" bestFit="1" customWidth="1"/>
    <col min="8" max="8" width="13.44140625" bestFit="1" customWidth="1"/>
    <col min="9" max="9" width="4.44140625" bestFit="1" customWidth="1"/>
    <col min="10" max="10" width="12.109375" bestFit="1" customWidth="1"/>
    <col min="11" max="11" width="4.44140625" bestFit="1" customWidth="1"/>
    <col min="12" max="12" width="12.109375" bestFit="1" customWidth="1"/>
    <col min="13" max="13" width="4.44140625" bestFit="1" customWidth="1"/>
    <col min="14" max="14" width="12.109375" bestFit="1" customWidth="1"/>
    <col min="15" max="15" width="4.44140625" bestFit="1" customWidth="1"/>
  </cols>
  <sheetData>
    <row r="1" spans="1:15" x14ac:dyDescent="0.3">
      <c r="A1" s="13" t="s">
        <v>557</v>
      </c>
    </row>
    <row r="3" spans="1:15" x14ac:dyDescent="0.3">
      <c r="A3" t="s">
        <v>189</v>
      </c>
      <c r="B3" t="s">
        <v>293</v>
      </c>
      <c r="D3" t="s">
        <v>294</v>
      </c>
      <c r="F3" t="s">
        <v>291</v>
      </c>
      <c r="G3" s="5"/>
      <c r="H3" s="5" t="s">
        <v>292</v>
      </c>
      <c r="J3" t="s">
        <v>387</v>
      </c>
      <c r="L3" t="s">
        <v>388</v>
      </c>
      <c r="N3" t="s">
        <v>389</v>
      </c>
    </row>
    <row r="4" spans="1:15" x14ac:dyDescent="0.3">
      <c r="A4" t="s">
        <v>190</v>
      </c>
      <c r="B4" t="s">
        <v>381</v>
      </c>
      <c r="D4" t="s">
        <v>382</v>
      </c>
      <c r="F4" t="s">
        <v>379</v>
      </c>
      <c r="H4" t="s">
        <v>380</v>
      </c>
      <c r="J4" t="s">
        <v>390</v>
      </c>
      <c r="L4" t="s">
        <v>391</v>
      </c>
      <c r="N4" t="s">
        <v>392</v>
      </c>
    </row>
    <row r="5" spans="1:15" x14ac:dyDescent="0.3">
      <c r="A5" t="s">
        <v>191</v>
      </c>
      <c r="B5" t="s">
        <v>385</v>
      </c>
      <c r="D5" t="s">
        <v>386</v>
      </c>
      <c r="F5" t="s">
        <v>383</v>
      </c>
      <c r="H5" t="s">
        <v>384</v>
      </c>
      <c r="J5" t="s">
        <v>393</v>
      </c>
      <c r="L5" t="s">
        <v>394</v>
      </c>
      <c r="N5" t="s">
        <v>395</v>
      </c>
    </row>
    <row r="6" spans="1:15" x14ac:dyDescent="0.3">
      <c r="A6" t="s">
        <v>192</v>
      </c>
      <c r="B6" s="1">
        <v>42780</v>
      </c>
      <c r="D6" s="1">
        <v>42780</v>
      </c>
      <c r="F6" s="1">
        <v>42780</v>
      </c>
      <c r="H6" s="1">
        <v>42780</v>
      </c>
      <c r="J6" s="1">
        <v>42780</v>
      </c>
      <c r="L6" s="1">
        <v>42780</v>
      </c>
      <c r="N6" s="1">
        <v>42780</v>
      </c>
    </row>
    <row r="7" spans="1:15" x14ac:dyDescent="0.3">
      <c r="A7" t="s">
        <v>271</v>
      </c>
      <c r="B7" t="s">
        <v>304</v>
      </c>
      <c r="D7" t="s">
        <v>304</v>
      </c>
      <c r="F7" t="s">
        <v>303</v>
      </c>
      <c r="H7" t="s">
        <v>303</v>
      </c>
      <c r="J7" t="s">
        <v>275</v>
      </c>
      <c r="L7" t="s">
        <v>275</v>
      </c>
      <c r="N7" t="s">
        <v>275</v>
      </c>
    </row>
    <row r="8" spans="1:15" x14ac:dyDescent="0.3">
      <c r="A8" t="s">
        <v>305</v>
      </c>
      <c r="B8" t="s">
        <v>307</v>
      </c>
      <c r="D8" t="s">
        <v>307</v>
      </c>
      <c r="F8" t="s">
        <v>306</v>
      </c>
      <c r="H8" t="s">
        <v>306</v>
      </c>
      <c r="K8" t="s">
        <v>306</v>
      </c>
      <c r="M8" t="s">
        <v>306</v>
      </c>
      <c r="O8" t="s">
        <v>306</v>
      </c>
    </row>
    <row r="9" spans="1:15" x14ac:dyDescent="0.3">
      <c r="A9" t="s">
        <v>193</v>
      </c>
      <c r="B9" s="2">
        <f>(159-COUNTIF(C11:C169,"UJ"))/159</f>
        <v>0.91823899371069184</v>
      </c>
      <c r="D9" s="2">
        <f>(159-COUNTIF(E11:E169,"UJ"))/159</f>
        <v>0.9308176100628931</v>
      </c>
      <c r="F9" s="2">
        <f>SUM(COUNTIF(G11:G169,{"","J","NJ"}))/159</f>
        <v>0.78616352201257866</v>
      </c>
      <c r="H9" s="2">
        <f>SUM(COUNTIF(I11:I169,{"","J","NJ"}))/159</f>
        <v>0.79874213836477992</v>
      </c>
      <c r="J9" s="2">
        <f>SUM(COUNTIF(K11:K169,{"","J","NJ"}))/159</f>
        <v>0.76100628930817615</v>
      </c>
      <c r="L9" s="2">
        <f>SUM(COUNTIF(M11:M169,{"","J","NJ"}))/159</f>
        <v>0.74213836477987416</v>
      </c>
      <c r="N9" s="2">
        <f>SUM(COUNTIF(O11:O169,{"","J","NJ"}))/159</f>
        <v>0.79245283018867929</v>
      </c>
    </row>
    <row r="10" spans="1:15" x14ac:dyDescent="0.3">
      <c r="A10" t="s">
        <v>208</v>
      </c>
      <c r="B10">
        <v>13.7</v>
      </c>
      <c r="C10" t="s">
        <v>2</v>
      </c>
      <c r="D10">
        <v>17</v>
      </c>
      <c r="E10" t="s">
        <v>184</v>
      </c>
      <c r="F10">
        <v>3.59</v>
      </c>
      <c r="G10" t="s">
        <v>2</v>
      </c>
      <c r="H10">
        <v>4.6500000000000004</v>
      </c>
      <c r="I10" t="s">
        <v>2</v>
      </c>
      <c r="J10">
        <v>3.2</v>
      </c>
      <c r="K10" t="s">
        <v>186</v>
      </c>
      <c r="L10">
        <v>3.3</v>
      </c>
      <c r="M10" t="s">
        <v>186</v>
      </c>
      <c r="N10">
        <v>4.84</v>
      </c>
      <c r="O10" t="s">
        <v>2</v>
      </c>
    </row>
    <row r="11" spans="1:15" x14ac:dyDescent="0.3">
      <c r="A11" t="s">
        <v>209</v>
      </c>
      <c r="B11">
        <v>0.8</v>
      </c>
      <c r="C11" t="s">
        <v>1</v>
      </c>
      <c r="D11">
        <v>1.49</v>
      </c>
      <c r="E11" t="s">
        <v>2</v>
      </c>
      <c r="F11">
        <v>1</v>
      </c>
      <c r="G11" t="s">
        <v>1</v>
      </c>
      <c r="H11">
        <v>1.6</v>
      </c>
      <c r="I11" t="s">
        <v>1</v>
      </c>
      <c r="J11">
        <v>1</v>
      </c>
      <c r="K11" t="s">
        <v>1</v>
      </c>
      <c r="L11">
        <v>1.8</v>
      </c>
      <c r="M11" t="s">
        <v>1</v>
      </c>
      <c r="N11">
        <v>1.4</v>
      </c>
      <c r="O11" t="s">
        <v>1</v>
      </c>
    </row>
    <row r="12" spans="1:15" x14ac:dyDescent="0.3">
      <c r="A12" t="s">
        <v>210</v>
      </c>
      <c r="B12">
        <v>112</v>
      </c>
      <c r="C12" t="s">
        <v>184</v>
      </c>
      <c r="D12">
        <v>144</v>
      </c>
      <c r="E12" t="s">
        <v>184</v>
      </c>
      <c r="F12">
        <v>9.7799999999999994</v>
      </c>
      <c r="G12" t="s">
        <v>1</v>
      </c>
      <c r="H12">
        <v>7.83</v>
      </c>
      <c r="I12" t="s">
        <v>1</v>
      </c>
      <c r="J12">
        <v>10</v>
      </c>
      <c r="K12" t="s">
        <v>185</v>
      </c>
      <c r="L12">
        <v>7.2</v>
      </c>
      <c r="M12" t="s">
        <v>185</v>
      </c>
      <c r="N12">
        <v>12</v>
      </c>
      <c r="O12" t="s">
        <v>1</v>
      </c>
    </row>
    <row r="13" spans="1:15" x14ac:dyDescent="0.3">
      <c r="A13" t="s">
        <v>211</v>
      </c>
      <c r="B13">
        <v>101</v>
      </c>
      <c r="C13" t="s">
        <v>184</v>
      </c>
      <c r="D13">
        <v>127</v>
      </c>
      <c r="E13" t="s">
        <v>184</v>
      </c>
      <c r="F13">
        <v>6.42</v>
      </c>
      <c r="G13" t="s">
        <v>1</v>
      </c>
      <c r="H13">
        <v>10.4</v>
      </c>
      <c r="I13" t="s">
        <v>1</v>
      </c>
      <c r="J13">
        <v>8.9600000000000009</v>
      </c>
      <c r="K13" t="s">
        <v>1</v>
      </c>
      <c r="L13">
        <v>6.9</v>
      </c>
      <c r="M13" t="s">
        <v>185</v>
      </c>
      <c r="N13">
        <v>7.37</v>
      </c>
      <c r="O13" t="s">
        <v>1</v>
      </c>
    </row>
    <row r="14" spans="1:15" x14ac:dyDescent="0.3">
      <c r="A14" t="s">
        <v>212</v>
      </c>
      <c r="B14">
        <v>0.71</v>
      </c>
      <c r="C14" t="s">
        <v>1</v>
      </c>
      <c r="D14">
        <v>0.24</v>
      </c>
      <c r="E14" t="s">
        <v>1</v>
      </c>
      <c r="F14">
        <v>1</v>
      </c>
      <c r="G14" t="s">
        <v>1</v>
      </c>
      <c r="H14">
        <v>2.14</v>
      </c>
      <c r="I14" t="s">
        <v>2</v>
      </c>
      <c r="J14">
        <v>1</v>
      </c>
      <c r="K14" t="s">
        <v>1</v>
      </c>
      <c r="L14">
        <v>1.6</v>
      </c>
      <c r="M14" t="s">
        <v>1</v>
      </c>
      <c r="N14">
        <v>1.7</v>
      </c>
      <c r="O14" t="s">
        <v>186</v>
      </c>
    </row>
    <row r="15" spans="1:15" x14ac:dyDescent="0.3">
      <c r="A15" t="s">
        <v>213</v>
      </c>
      <c r="B15">
        <v>3.86</v>
      </c>
      <c r="C15" t="s">
        <v>2</v>
      </c>
      <c r="D15">
        <v>5.15</v>
      </c>
      <c r="E15" t="s">
        <v>2</v>
      </c>
      <c r="F15">
        <v>1</v>
      </c>
      <c r="G15" t="s">
        <v>1</v>
      </c>
      <c r="H15">
        <v>1.9</v>
      </c>
      <c r="I15" t="s">
        <v>186</v>
      </c>
      <c r="J15">
        <v>1</v>
      </c>
      <c r="K15" t="s">
        <v>1</v>
      </c>
      <c r="L15">
        <v>1.5</v>
      </c>
      <c r="M15" t="s">
        <v>1</v>
      </c>
      <c r="N15">
        <v>1.2</v>
      </c>
      <c r="O15" t="s">
        <v>1</v>
      </c>
    </row>
    <row r="16" spans="1:15" x14ac:dyDescent="0.3">
      <c r="A16" t="s">
        <v>214</v>
      </c>
      <c r="B16">
        <v>0.94</v>
      </c>
      <c r="C16" t="s">
        <v>1</v>
      </c>
      <c r="D16">
        <v>0.71</v>
      </c>
      <c r="E16" t="s">
        <v>186</v>
      </c>
      <c r="F16">
        <v>1</v>
      </c>
      <c r="G16" t="s">
        <v>1</v>
      </c>
      <c r="H16">
        <v>1.2</v>
      </c>
      <c r="I16" t="s">
        <v>1</v>
      </c>
      <c r="J16">
        <v>1</v>
      </c>
      <c r="K16" t="s">
        <v>1</v>
      </c>
      <c r="L16">
        <v>1.7</v>
      </c>
      <c r="M16" t="s">
        <v>1</v>
      </c>
      <c r="N16">
        <v>1.2</v>
      </c>
      <c r="O16" t="s">
        <v>1</v>
      </c>
    </row>
    <row r="17" spans="1:15" x14ac:dyDescent="0.3">
      <c r="A17" t="s">
        <v>215</v>
      </c>
      <c r="B17">
        <v>5.2</v>
      </c>
      <c r="C17" t="s">
        <v>185</v>
      </c>
      <c r="D17">
        <v>5.14</v>
      </c>
      <c r="E17" t="s">
        <v>1</v>
      </c>
      <c r="F17">
        <v>5.6</v>
      </c>
      <c r="G17" t="s">
        <v>185</v>
      </c>
      <c r="H17">
        <v>8.5299999999999994</v>
      </c>
      <c r="I17" t="s">
        <v>1</v>
      </c>
      <c r="J17">
        <v>5.4</v>
      </c>
      <c r="K17" t="s">
        <v>185</v>
      </c>
      <c r="L17">
        <v>11.2</v>
      </c>
      <c r="M17" t="s">
        <v>1</v>
      </c>
      <c r="N17">
        <v>6.1</v>
      </c>
      <c r="O17" t="s">
        <v>185</v>
      </c>
    </row>
    <row r="18" spans="1:15" x14ac:dyDescent="0.3">
      <c r="A18" t="s">
        <v>216</v>
      </c>
      <c r="B18">
        <v>7.33</v>
      </c>
      <c r="C18" t="s">
        <v>2</v>
      </c>
      <c r="D18">
        <v>9.26</v>
      </c>
      <c r="E18" t="s">
        <v>2</v>
      </c>
      <c r="F18">
        <v>1</v>
      </c>
      <c r="G18" t="s">
        <v>1</v>
      </c>
      <c r="H18">
        <v>1.69</v>
      </c>
      <c r="I18" t="s">
        <v>1</v>
      </c>
      <c r="J18">
        <v>1</v>
      </c>
      <c r="K18" t="s">
        <v>1</v>
      </c>
      <c r="L18">
        <v>2.1</v>
      </c>
      <c r="M18" t="s">
        <v>1</v>
      </c>
      <c r="N18">
        <v>1.8</v>
      </c>
      <c r="O18" t="s">
        <v>1</v>
      </c>
    </row>
    <row r="19" spans="1:15" x14ac:dyDescent="0.3">
      <c r="A19" t="s">
        <v>217</v>
      </c>
      <c r="B19">
        <v>36.200000000000003</v>
      </c>
      <c r="C19" t="s">
        <v>184</v>
      </c>
      <c r="D19">
        <v>44.8</v>
      </c>
      <c r="E19" t="s">
        <v>184</v>
      </c>
      <c r="F19">
        <v>1.1000000000000001</v>
      </c>
      <c r="G19" t="s">
        <v>1</v>
      </c>
      <c r="H19">
        <v>4.26</v>
      </c>
      <c r="I19" t="s">
        <v>1</v>
      </c>
      <c r="J19">
        <v>1.52</v>
      </c>
      <c r="K19" t="s">
        <v>1</v>
      </c>
      <c r="L19">
        <v>2.73</v>
      </c>
      <c r="M19" t="s">
        <v>1</v>
      </c>
      <c r="N19">
        <v>2.0099999999999998</v>
      </c>
      <c r="O19" t="s">
        <v>1</v>
      </c>
    </row>
    <row r="20" spans="1:15" x14ac:dyDescent="0.3">
      <c r="A20" t="s">
        <v>218</v>
      </c>
      <c r="B20">
        <v>342</v>
      </c>
      <c r="D20">
        <v>444</v>
      </c>
      <c r="F20">
        <v>5.71</v>
      </c>
      <c r="G20" t="s">
        <v>1</v>
      </c>
      <c r="H20">
        <v>22</v>
      </c>
      <c r="I20" t="s">
        <v>185</v>
      </c>
      <c r="J20">
        <v>10.4</v>
      </c>
      <c r="K20" t="s">
        <v>1</v>
      </c>
      <c r="L20">
        <v>11.5</v>
      </c>
      <c r="M20" t="s">
        <v>1</v>
      </c>
      <c r="N20">
        <v>10.8</v>
      </c>
      <c r="O20" t="s">
        <v>1</v>
      </c>
    </row>
    <row r="21" spans="1:15" x14ac:dyDescent="0.3">
      <c r="A21" t="s">
        <v>219</v>
      </c>
      <c r="B21">
        <v>17.7</v>
      </c>
      <c r="C21" t="s">
        <v>2</v>
      </c>
      <c r="D21">
        <v>21.8</v>
      </c>
      <c r="F21">
        <v>1.2</v>
      </c>
      <c r="G21" t="s">
        <v>1</v>
      </c>
      <c r="H21">
        <v>3.51</v>
      </c>
      <c r="I21" t="s">
        <v>1</v>
      </c>
      <c r="J21">
        <v>1.3</v>
      </c>
      <c r="K21" t="s">
        <v>1</v>
      </c>
      <c r="L21">
        <v>2.6</v>
      </c>
      <c r="M21" t="s">
        <v>1</v>
      </c>
      <c r="N21">
        <v>2.2999999999999998</v>
      </c>
      <c r="O21" t="s">
        <v>1</v>
      </c>
    </row>
    <row r="22" spans="1:15" x14ac:dyDescent="0.3">
      <c r="A22" t="s">
        <v>220</v>
      </c>
      <c r="B22">
        <v>4650</v>
      </c>
      <c r="C22" t="s">
        <v>184</v>
      </c>
      <c r="D22">
        <v>5730</v>
      </c>
      <c r="E22" t="s">
        <v>2</v>
      </c>
      <c r="F22">
        <v>115</v>
      </c>
      <c r="G22" t="s">
        <v>187</v>
      </c>
      <c r="H22">
        <v>1220</v>
      </c>
      <c r="I22" t="s">
        <v>187</v>
      </c>
      <c r="J22">
        <v>273</v>
      </c>
      <c r="K22" t="s">
        <v>187</v>
      </c>
      <c r="L22">
        <v>412</v>
      </c>
      <c r="M22" t="s">
        <v>187</v>
      </c>
      <c r="N22">
        <v>295</v>
      </c>
      <c r="O22" t="s">
        <v>187</v>
      </c>
    </row>
    <row r="23" spans="1:15" x14ac:dyDescent="0.3">
      <c r="A23" t="s">
        <v>221</v>
      </c>
      <c r="B23">
        <v>1.2</v>
      </c>
      <c r="C23" t="s">
        <v>1</v>
      </c>
      <c r="D23">
        <v>0.3</v>
      </c>
      <c r="E23" t="s">
        <v>1</v>
      </c>
      <c r="F23">
        <v>1</v>
      </c>
      <c r="G23" t="s">
        <v>1</v>
      </c>
      <c r="H23">
        <v>1</v>
      </c>
      <c r="I23" t="s">
        <v>1</v>
      </c>
      <c r="J23">
        <v>1</v>
      </c>
      <c r="K23" t="s">
        <v>1</v>
      </c>
      <c r="L23">
        <v>1.7</v>
      </c>
      <c r="M23" t="s">
        <v>1</v>
      </c>
      <c r="N23">
        <v>1.5</v>
      </c>
      <c r="O23" t="s">
        <v>1</v>
      </c>
    </row>
    <row r="24" spans="1:15" x14ac:dyDescent="0.3">
      <c r="A24" t="s">
        <v>222</v>
      </c>
      <c r="B24">
        <v>90.6</v>
      </c>
      <c r="C24" t="s">
        <v>184</v>
      </c>
      <c r="D24">
        <v>120</v>
      </c>
      <c r="E24" t="s">
        <v>184</v>
      </c>
      <c r="F24">
        <v>2.1</v>
      </c>
      <c r="G24" t="s">
        <v>185</v>
      </c>
      <c r="H24">
        <v>23.3</v>
      </c>
      <c r="I24" t="s">
        <v>1</v>
      </c>
      <c r="J24">
        <v>6.74</v>
      </c>
      <c r="K24" t="s">
        <v>1</v>
      </c>
      <c r="L24">
        <v>8</v>
      </c>
      <c r="M24" t="s">
        <v>185</v>
      </c>
      <c r="N24">
        <v>6.95</v>
      </c>
      <c r="O24" t="s">
        <v>1</v>
      </c>
    </row>
    <row r="25" spans="1:15" x14ac:dyDescent="0.3">
      <c r="A25" t="s">
        <v>223</v>
      </c>
      <c r="B25">
        <v>1.3</v>
      </c>
      <c r="C25" t="s">
        <v>1</v>
      </c>
      <c r="D25">
        <v>1.55</v>
      </c>
      <c r="E25" t="s">
        <v>2</v>
      </c>
      <c r="F25">
        <v>1</v>
      </c>
      <c r="G25" t="s">
        <v>1</v>
      </c>
      <c r="H25">
        <v>1.1000000000000001</v>
      </c>
      <c r="I25" t="s">
        <v>1</v>
      </c>
      <c r="J25">
        <v>1</v>
      </c>
      <c r="K25" t="s">
        <v>1</v>
      </c>
      <c r="L25">
        <v>1.8</v>
      </c>
      <c r="M25" t="s">
        <v>1</v>
      </c>
      <c r="N25">
        <v>1.6</v>
      </c>
      <c r="O25" t="s">
        <v>1</v>
      </c>
    </row>
    <row r="26" spans="1:15" x14ac:dyDescent="0.3">
      <c r="A26" t="s">
        <v>224</v>
      </c>
      <c r="B26">
        <v>1140</v>
      </c>
      <c r="C26" t="s">
        <v>184</v>
      </c>
      <c r="D26">
        <v>1480</v>
      </c>
      <c r="E26" t="s">
        <v>184</v>
      </c>
      <c r="F26">
        <v>18.8</v>
      </c>
      <c r="G26" t="s">
        <v>1</v>
      </c>
      <c r="H26">
        <v>510</v>
      </c>
      <c r="I26" t="s">
        <v>187</v>
      </c>
      <c r="J26">
        <v>78.2</v>
      </c>
      <c r="K26" t="s">
        <v>187</v>
      </c>
      <c r="L26">
        <v>116</v>
      </c>
      <c r="M26" t="s">
        <v>187</v>
      </c>
      <c r="N26">
        <v>90</v>
      </c>
      <c r="O26" t="s">
        <v>187</v>
      </c>
    </row>
    <row r="27" spans="1:15" x14ac:dyDescent="0.3">
      <c r="A27" t="s">
        <v>225</v>
      </c>
      <c r="B27">
        <v>13.7</v>
      </c>
      <c r="C27" t="s">
        <v>2</v>
      </c>
      <c r="D27">
        <v>13.1</v>
      </c>
      <c r="E27" t="s">
        <v>2</v>
      </c>
      <c r="F27">
        <v>1.5</v>
      </c>
      <c r="G27" t="s">
        <v>1</v>
      </c>
      <c r="H27">
        <v>6.26</v>
      </c>
      <c r="I27" t="s">
        <v>1</v>
      </c>
      <c r="J27">
        <v>1.8</v>
      </c>
      <c r="K27" t="s">
        <v>1</v>
      </c>
      <c r="L27">
        <v>3.3</v>
      </c>
      <c r="M27" t="s">
        <v>1</v>
      </c>
      <c r="N27">
        <v>2.8</v>
      </c>
      <c r="O27" t="s">
        <v>1</v>
      </c>
    </row>
    <row r="28" spans="1:15" x14ac:dyDescent="0.3">
      <c r="A28" t="s">
        <v>226</v>
      </c>
      <c r="B28">
        <v>4770</v>
      </c>
      <c r="D28">
        <v>6110</v>
      </c>
      <c r="F28">
        <v>103</v>
      </c>
      <c r="G28" t="s">
        <v>187</v>
      </c>
      <c r="H28">
        <v>3110</v>
      </c>
      <c r="I28" t="s">
        <v>187</v>
      </c>
      <c r="J28">
        <v>546</v>
      </c>
      <c r="K28" t="s">
        <v>187</v>
      </c>
      <c r="L28">
        <v>655</v>
      </c>
      <c r="M28" t="s">
        <v>187</v>
      </c>
      <c r="N28">
        <v>506</v>
      </c>
      <c r="O28" t="s">
        <v>187</v>
      </c>
    </row>
    <row r="29" spans="1:15" x14ac:dyDescent="0.3">
      <c r="A29" t="s">
        <v>227</v>
      </c>
      <c r="B29">
        <v>14.3</v>
      </c>
      <c r="C29" t="s">
        <v>2</v>
      </c>
      <c r="D29">
        <v>20.5</v>
      </c>
      <c r="E29" t="s">
        <v>184</v>
      </c>
      <c r="F29">
        <v>1.6</v>
      </c>
      <c r="G29" t="s">
        <v>1</v>
      </c>
      <c r="H29">
        <v>7.13</v>
      </c>
      <c r="I29" t="s">
        <v>2</v>
      </c>
      <c r="J29">
        <v>2</v>
      </c>
      <c r="K29" t="s">
        <v>1</v>
      </c>
      <c r="L29">
        <v>3.7</v>
      </c>
      <c r="M29" t="s">
        <v>1</v>
      </c>
      <c r="N29">
        <v>3</v>
      </c>
      <c r="O29" t="s">
        <v>1</v>
      </c>
    </row>
    <row r="30" spans="1:15" x14ac:dyDescent="0.3">
      <c r="A30" t="s">
        <v>228</v>
      </c>
      <c r="B30">
        <v>163</v>
      </c>
      <c r="C30" t="s">
        <v>184</v>
      </c>
      <c r="D30">
        <v>218</v>
      </c>
      <c r="E30" t="s">
        <v>184</v>
      </c>
      <c r="F30">
        <v>5.91</v>
      </c>
      <c r="G30" t="s">
        <v>1</v>
      </c>
      <c r="H30">
        <v>189</v>
      </c>
      <c r="I30" t="s">
        <v>187</v>
      </c>
      <c r="J30">
        <v>33.799999999999997</v>
      </c>
      <c r="K30" t="s">
        <v>1</v>
      </c>
      <c r="L30">
        <v>25.9</v>
      </c>
      <c r="M30" t="s">
        <v>1</v>
      </c>
      <c r="N30">
        <v>33.299999999999997</v>
      </c>
      <c r="O30" t="s">
        <v>1</v>
      </c>
    </row>
    <row r="31" spans="1:15" x14ac:dyDescent="0.3">
      <c r="A31" t="s">
        <v>229</v>
      </c>
      <c r="B31">
        <v>1.7</v>
      </c>
      <c r="C31" t="s">
        <v>1</v>
      </c>
      <c r="D31">
        <v>0.92</v>
      </c>
      <c r="E31" t="s">
        <v>1</v>
      </c>
      <c r="F31">
        <v>1</v>
      </c>
      <c r="G31" t="s">
        <v>1</v>
      </c>
      <c r="H31">
        <v>2.1</v>
      </c>
      <c r="I31" t="s">
        <v>1</v>
      </c>
      <c r="J31">
        <v>1.2</v>
      </c>
      <c r="K31" t="s">
        <v>1</v>
      </c>
      <c r="L31">
        <v>2.2000000000000002</v>
      </c>
      <c r="M31" t="s">
        <v>1</v>
      </c>
      <c r="N31">
        <v>1.8</v>
      </c>
      <c r="O31" t="s">
        <v>1</v>
      </c>
    </row>
    <row r="32" spans="1:15" x14ac:dyDescent="0.3">
      <c r="A32" t="s">
        <v>230</v>
      </c>
      <c r="B32">
        <v>3.3</v>
      </c>
      <c r="C32" t="s">
        <v>1</v>
      </c>
      <c r="D32">
        <v>1.7</v>
      </c>
      <c r="E32" t="s">
        <v>1</v>
      </c>
      <c r="F32">
        <v>1.6</v>
      </c>
      <c r="G32" t="s">
        <v>1</v>
      </c>
      <c r="H32">
        <v>3.5</v>
      </c>
      <c r="I32" t="s">
        <v>1</v>
      </c>
      <c r="J32">
        <v>2</v>
      </c>
      <c r="K32" t="s">
        <v>1</v>
      </c>
      <c r="L32">
        <v>3.6</v>
      </c>
      <c r="M32" t="s">
        <v>1</v>
      </c>
      <c r="N32">
        <v>3</v>
      </c>
      <c r="O32" t="s">
        <v>1</v>
      </c>
    </row>
    <row r="33" spans="1:15" x14ac:dyDescent="0.3">
      <c r="A33" t="s">
        <v>231</v>
      </c>
      <c r="B33">
        <v>23.5</v>
      </c>
      <c r="C33" t="s">
        <v>2</v>
      </c>
      <c r="D33">
        <v>33.1</v>
      </c>
      <c r="E33" t="s">
        <v>184</v>
      </c>
      <c r="F33">
        <v>1.7</v>
      </c>
      <c r="G33" t="s">
        <v>1</v>
      </c>
      <c r="H33">
        <v>11.6</v>
      </c>
      <c r="I33" t="s">
        <v>1</v>
      </c>
      <c r="J33">
        <v>1.8</v>
      </c>
      <c r="K33" t="s">
        <v>1</v>
      </c>
      <c r="L33">
        <v>5.0999999999999996</v>
      </c>
      <c r="M33" t="s">
        <v>1</v>
      </c>
      <c r="N33">
        <v>2.6</v>
      </c>
      <c r="O33" t="s">
        <v>1</v>
      </c>
    </row>
    <row r="34" spans="1:15" x14ac:dyDescent="0.3">
      <c r="A34" t="s">
        <v>232</v>
      </c>
      <c r="B34">
        <v>357</v>
      </c>
      <c r="C34" t="s">
        <v>184</v>
      </c>
      <c r="D34">
        <v>475</v>
      </c>
      <c r="E34" t="s">
        <v>184</v>
      </c>
      <c r="F34">
        <v>9.67</v>
      </c>
      <c r="G34" t="s">
        <v>1</v>
      </c>
      <c r="H34">
        <v>230</v>
      </c>
      <c r="I34" t="s">
        <v>187</v>
      </c>
      <c r="J34">
        <v>48.6</v>
      </c>
      <c r="K34" t="s">
        <v>1</v>
      </c>
      <c r="L34">
        <v>39</v>
      </c>
      <c r="M34" t="s">
        <v>185</v>
      </c>
      <c r="N34">
        <v>45.8</v>
      </c>
      <c r="O34" t="s">
        <v>1</v>
      </c>
    </row>
    <row r="35" spans="1:15" x14ac:dyDescent="0.3">
      <c r="A35" t="s">
        <v>233</v>
      </c>
      <c r="B35">
        <v>399</v>
      </c>
      <c r="C35" t="s">
        <v>184</v>
      </c>
      <c r="D35">
        <v>534</v>
      </c>
      <c r="E35" t="s">
        <v>184</v>
      </c>
      <c r="F35">
        <v>9.3000000000000007</v>
      </c>
      <c r="G35" t="s">
        <v>185</v>
      </c>
      <c r="H35">
        <v>322</v>
      </c>
      <c r="I35" t="s">
        <v>187</v>
      </c>
      <c r="J35">
        <v>83.2</v>
      </c>
      <c r="K35" t="s">
        <v>1</v>
      </c>
      <c r="L35">
        <v>67.599999999999994</v>
      </c>
      <c r="M35" t="s">
        <v>1</v>
      </c>
      <c r="N35">
        <v>61.6</v>
      </c>
      <c r="O35" t="s">
        <v>1</v>
      </c>
    </row>
    <row r="36" spans="1:15" x14ac:dyDescent="0.3">
      <c r="A36" t="s">
        <v>234</v>
      </c>
      <c r="B36">
        <v>11.3</v>
      </c>
      <c r="C36" t="s">
        <v>2</v>
      </c>
      <c r="D36">
        <v>13</v>
      </c>
      <c r="E36" t="s">
        <v>186</v>
      </c>
      <c r="F36">
        <v>2.2000000000000002</v>
      </c>
      <c r="G36" t="s">
        <v>1</v>
      </c>
      <c r="H36">
        <v>17</v>
      </c>
      <c r="I36" t="s">
        <v>1</v>
      </c>
      <c r="J36">
        <v>2.6</v>
      </c>
      <c r="K36" t="s">
        <v>1</v>
      </c>
      <c r="L36">
        <v>5.6</v>
      </c>
      <c r="M36" t="s">
        <v>1</v>
      </c>
      <c r="N36">
        <v>4</v>
      </c>
      <c r="O36" t="s">
        <v>1</v>
      </c>
    </row>
    <row r="37" spans="1:15" x14ac:dyDescent="0.3">
      <c r="A37" t="s">
        <v>235</v>
      </c>
      <c r="B37">
        <v>35.5</v>
      </c>
      <c r="C37" t="s">
        <v>2</v>
      </c>
      <c r="D37">
        <v>42.4</v>
      </c>
      <c r="E37" t="s">
        <v>2</v>
      </c>
      <c r="F37">
        <v>3.4</v>
      </c>
      <c r="G37" t="s">
        <v>1</v>
      </c>
      <c r="H37">
        <v>67.7</v>
      </c>
      <c r="I37" t="s">
        <v>1</v>
      </c>
      <c r="J37">
        <v>13</v>
      </c>
      <c r="K37" t="s">
        <v>1</v>
      </c>
      <c r="L37">
        <v>8.6999999999999993</v>
      </c>
      <c r="M37" t="s">
        <v>1</v>
      </c>
      <c r="N37">
        <v>6.1</v>
      </c>
      <c r="O37" t="s">
        <v>1</v>
      </c>
    </row>
    <row r="38" spans="1:15" x14ac:dyDescent="0.3">
      <c r="A38" t="s">
        <v>236</v>
      </c>
      <c r="B38">
        <v>8.9</v>
      </c>
      <c r="C38" t="s">
        <v>1</v>
      </c>
      <c r="D38">
        <v>2.2999999999999998</v>
      </c>
      <c r="E38" t="s">
        <v>1</v>
      </c>
      <c r="F38">
        <v>4.5</v>
      </c>
      <c r="G38" t="s">
        <v>1</v>
      </c>
      <c r="H38">
        <v>6.8</v>
      </c>
      <c r="I38" t="s">
        <v>1</v>
      </c>
      <c r="J38">
        <v>5.3</v>
      </c>
      <c r="K38" t="s">
        <v>1</v>
      </c>
      <c r="L38">
        <v>12</v>
      </c>
      <c r="M38" t="s">
        <v>1</v>
      </c>
      <c r="N38">
        <v>8.1999999999999993</v>
      </c>
      <c r="O38" t="s">
        <v>1</v>
      </c>
    </row>
    <row r="39" spans="1:15" x14ac:dyDescent="0.3">
      <c r="A39" t="s">
        <v>237</v>
      </c>
      <c r="B39">
        <v>7.9</v>
      </c>
      <c r="C39" t="s">
        <v>1</v>
      </c>
      <c r="D39">
        <v>2.1</v>
      </c>
      <c r="E39" t="s">
        <v>1</v>
      </c>
      <c r="F39">
        <v>4</v>
      </c>
      <c r="G39" t="s">
        <v>1</v>
      </c>
      <c r="H39">
        <v>6.1</v>
      </c>
      <c r="I39" t="s">
        <v>1</v>
      </c>
      <c r="J39">
        <v>4.8</v>
      </c>
      <c r="K39" t="s">
        <v>1</v>
      </c>
      <c r="L39">
        <v>10</v>
      </c>
      <c r="M39" t="s">
        <v>1</v>
      </c>
      <c r="N39">
        <v>7.3</v>
      </c>
      <c r="O39" t="s">
        <v>1</v>
      </c>
    </row>
    <row r="40" spans="1:15" x14ac:dyDescent="0.3">
      <c r="A40" t="s">
        <v>238</v>
      </c>
      <c r="B40">
        <v>9.9</v>
      </c>
      <c r="C40" t="s">
        <v>1</v>
      </c>
      <c r="D40">
        <v>5.9</v>
      </c>
      <c r="E40" t="s">
        <v>1</v>
      </c>
      <c r="F40">
        <v>1.5</v>
      </c>
      <c r="G40" t="s">
        <v>1</v>
      </c>
      <c r="H40">
        <v>9.27</v>
      </c>
      <c r="I40" t="s">
        <v>1</v>
      </c>
      <c r="J40">
        <v>1.4</v>
      </c>
      <c r="K40" t="s">
        <v>1</v>
      </c>
      <c r="L40">
        <v>3.1</v>
      </c>
      <c r="M40" t="s">
        <v>1</v>
      </c>
      <c r="N40">
        <v>2.1</v>
      </c>
      <c r="O40" t="s">
        <v>1</v>
      </c>
    </row>
    <row r="41" spans="1:15" x14ac:dyDescent="0.3">
      <c r="A41" t="s">
        <v>239</v>
      </c>
      <c r="B41">
        <v>52</v>
      </c>
      <c r="C41" t="s">
        <v>2</v>
      </c>
      <c r="D41">
        <v>57.9</v>
      </c>
      <c r="E41" t="s">
        <v>2</v>
      </c>
      <c r="F41">
        <v>4.8</v>
      </c>
      <c r="G41" t="s">
        <v>185</v>
      </c>
      <c r="H41">
        <v>30.6</v>
      </c>
      <c r="I41" t="s">
        <v>1</v>
      </c>
      <c r="J41">
        <v>11.6</v>
      </c>
      <c r="K41" t="s">
        <v>1</v>
      </c>
      <c r="L41">
        <v>9.9</v>
      </c>
      <c r="M41" t="s">
        <v>185</v>
      </c>
      <c r="N41">
        <v>13</v>
      </c>
      <c r="O41" t="s">
        <v>1</v>
      </c>
    </row>
    <row r="42" spans="1:15" x14ac:dyDescent="0.3">
      <c r="A42" t="s">
        <v>240</v>
      </c>
      <c r="B42">
        <v>4.8</v>
      </c>
      <c r="C42" t="s">
        <v>1</v>
      </c>
      <c r="D42">
        <v>2.9</v>
      </c>
      <c r="E42" t="s">
        <v>1</v>
      </c>
      <c r="F42">
        <v>3.1</v>
      </c>
      <c r="G42" t="s">
        <v>1</v>
      </c>
      <c r="H42">
        <v>7.9</v>
      </c>
      <c r="I42" t="s">
        <v>186</v>
      </c>
      <c r="J42">
        <v>2.9</v>
      </c>
      <c r="K42" t="s">
        <v>1</v>
      </c>
      <c r="L42">
        <v>6.3</v>
      </c>
      <c r="M42" t="s">
        <v>1</v>
      </c>
      <c r="N42">
        <v>4.4000000000000004</v>
      </c>
      <c r="O42" t="s">
        <v>1</v>
      </c>
    </row>
    <row r="43" spans="1:15" x14ac:dyDescent="0.3">
      <c r="A43" t="s">
        <v>241</v>
      </c>
      <c r="B43">
        <v>9.6999999999999993</v>
      </c>
      <c r="C43" t="s">
        <v>1</v>
      </c>
      <c r="D43">
        <v>5.8</v>
      </c>
      <c r="E43" t="s">
        <v>1</v>
      </c>
      <c r="F43">
        <v>2.8</v>
      </c>
      <c r="G43" t="s">
        <v>1</v>
      </c>
      <c r="H43">
        <v>3.1</v>
      </c>
      <c r="I43" t="s">
        <v>1</v>
      </c>
      <c r="J43">
        <v>2.6</v>
      </c>
      <c r="K43" t="s">
        <v>1</v>
      </c>
      <c r="L43">
        <v>5.6</v>
      </c>
      <c r="M43" t="s">
        <v>1</v>
      </c>
      <c r="N43">
        <v>3.9</v>
      </c>
      <c r="O43" t="s">
        <v>1</v>
      </c>
    </row>
    <row r="44" spans="1:15" x14ac:dyDescent="0.3">
      <c r="A44" t="s">
        <v>242</v>
      </c>
      <c r="B44">
        <v>8.9</v>
      </c>
      <c r="C44" t="s">
        <v>1</v>
      </c>
      <c r="D44">
        <v>5.4</v>
      </c>
      <c r="E44" t="s">
        <v>1</v>
      </c>
      <c r="F44">
        <v>3.7</v>
      </c>
      <c r="G44" t="s">
        <v>1</v>
      </c>
      <c r="H44">
        <v>4.0999999999999996</v>
      </c>
      <c r="I44" t="s">
        <v>1</v>
      </c>
      <c r="J44">
        <v>3.4</v>
      </c>
      <c r="K44" t="s">
        <v>1</v>
      </c>
      <c r="L44">
        <v>7.5</v>
      </c>
      <c r="M44" t="s">
        <v>1</v>
      </c>
      <c r="N44">
        <v>5.2</v>
      </c>
      <c r="O44" t="s">
        <v>1</v>
      </c>
    </row>
    <row r="45" spans="1:15" x14ac:dyDescent="0.3">
      <c r="A45" t="s">
        <v>243</v>
      </c>
      <c r="B45">
        <v>35.9</v>
      </c>
      <c r="C45" t="s">
        <v>2</v>
      </c>
      <c r="D45">
        <v>46</v>
      </c>
      <c r="E45" t="s">
        <v>184</v>
      </c>
      <c r="F45">
        <v>6.2</v>
      </c>
      <c r="G45" t="s">
        <v>186</v>
      </c>
      <c r="H45">
        <v>13.3</v>
      </c>
      <c r="I45" t="s">
        <v>2</v>
      </c>
      <c r="J45">
        <v>7.37</v>
      </c>
      <c r="K45" t="s">
        <v>2</v>
      </c>
      <c r="L45">
        <v>5</v>
      </c>
      <c r="M45" t="s">
        <v>1</v>
      </c>
      <c r="N45">
        <v>9.5</v>
      </c>
      <c r="O45" t="s">
        <v>186</v>
      </c>
    </row>
    <row r="46" spans="1:15" x14ac:dyDescent="0.3">
      <c r="A46" t="s">
        <v>244</v>
      </c>
      <c r="B46">
        <v>41.1</v>
      </c>
      <c r="C46" t="s">
        <v>2</v>
      </c>
      <c r="D46">
        <v>58.2</v>
      </c>
      <c r="E46" t="s">
        <v>184</v>
      </c>
      <c r="F46">
        <v>13.4</v>
      </c>
      <c r="G46" t="s">
        <v>2</v>
      </c>
      <c r="H46">
        <v>11</v>
      </c>
      <c r="I46" t="s">
        <v>186</v>
      </c>
      <c r="J46">
        <v>5.0999999999999996</v>
      </c>
      <c r="K46" t="s">
        <v>186</v>
      </c>
      <c r="L46">
        <v>5.9</v>
      </c>
      <c r="M46" t="s">
        <v>1</v>
      </c>
      <c r="N46">
        <v>16.600000000000001</v>
      </c>
      <c r="O46" t="s">
        <v>2</v>
      </c>
    </row>
    <row r="47" spans="1:15" x14ac:dyDescent="0.3">
      <c r="A47" t="s">
        <v>245</v>
      </c>
      <c r="B47">
        <v>33.1</v>
      </c>
      <c r="C47" t="s">
        <v>2</v>
      </c>
      <c r="D47">
        <v>46.1</v>
      </c>
      <c r="E47" t="s">
        <v>184</v>
      </c>
      <c r="F47">
        <v>11.5</v>
      </c>
      <c r="G47" t="s">
        <v>2</v>
      </c>
      <c r="H47">
        <v>9.9</v>
      </c>
      <c r="I47" t="s">
        <v>186</v>
      </c>
      <c r="J47">
        <v>4.72</v>
      </c>
      <c r="K47" t="s">
        <v>2</v>
      </c>
      <c r="L47">
        <v>5.8</v>
      </c>
      <c r="M47" t="s">
        <v>1</v>
      </c>
      <c r="N47">
        <v>11.7</v>
      </c>
      <c r="O47" t="s">
        <v>2</v>
      </c>
    </row>
    <row r="48" spans="1:15" x14ac:dyDescent="0.3">
      <c r="A48" t="s">
        <v>246</v>
      </c>
      <c r="B48">
        <v>148</v>
      </c>
      <c r="C48" t="s">
        <v>2</v>
      </c>
      <c r="D48">
        <v>190</v>
      </c>
      <c r="E48" t="s">
        <v>184</v>
      </c>
      <c r="F48">
        <v>45</v>
      </c>
      <c r="G48" t="s">
        <v>2</v>
      </c>
      <c r="H48">
        <v>28.9</v>
      </c>
      <c r="I48" t="s">
        <v>1</v>
      </c>
      <c r="J48">
        <v>12</v>
      </c>
      <c r="K48" t="s">
        <v>185</v>
      </c>
      <c r="L48">
        <v>28</v>
      </c>
      <c r="M48" t="s">
        <v>1</v>
      </c>
      <c r="N48">
        <v>94.1</v>
      </c>
      <c r="O48" t="s">
        <v>2</v>
      </c>
    </row>
    <row r="49" spans="1:15" x14ac:dyDescent="0.3">
      <c r="A49" t="s">
        <v>247</v>
      </c>
      <c r="B49">
        <v>189</v>
      </c>
      <c r="C49" t="s">
        <v>2</v>
      </c>
      <c r="D49">
        <v>243</v>
      </c>
      <c r="E49" t="s">
        <v>184</v>
      </c>
      <c r="F49">
        <v>61.6</v>
      </c>
      <c r="G49" t="s">
        <v>2</v>
      </c>
      <c r="H49">
        <v>34.5</v>
      </c>
      <c r="I49" t="s">
        <v>2</v>
      </c>
      <c r="J49">
        <v>20.9</v>
      </c>
      <c r="K49" t="s">
        <v>1</v>
      </c>
      <c r="L49">
        <v>36</v>
      </c>
      <c r="M49" t="s">
        <v>1</v>
      </c>
      <c r="N49">
        <v>111</v>
      </c>
      <c r="O49" t="s">
        <v>2</v>
      </c>
    </row>
    <row r="50" spans="1:15" x14ac:dyDescent="0.3">
      <c r="A50" t="s">
        <v>248</v>
      </c>
      <c r="B50">
        <v>264</v>
      </c>
      <c r="C50" t="s">
        <v>2</v>
      </c>
      <c r="D50">
        <v>327</v>
      </c>
      <c r="E50" t="s">
        <v>184</v>
      </c>
      <c r="F50">
        <v>78.599999999999994</v>
      </c>
      <c r="G50" t="s">
        <v>2</v>
      </c>
      <c r="H50">
        <v>37.6</v>
      </c>
      <c r="I50" t="s">
        <v>2</v>
      </c>
      <c r="J50">
        <v>24.3</v>
      </c>
      <c r="K50" t="s">
        <v>1</v>
      </c>
      <c r="L50">
        <v>43.3</v>
      </c>
      <c r="M50" t="s">
        <v>1</v>
      </c>
      <c r="N50">
        <v>173</v>
      </c>
      <c r="O50" t="s">
        <v>2</v>
      </c>
    </row>
    <row r="51" spans="1:15" x14ac:dyDescent="0.3">
      <c r="A51" t="s">
        <v>249</v>
      </c>
      <c r="B51">
        <v>4730</v>
      </c>
      <c r="C51" t="s">
        <v>184</v>
      </c>
      <c r="D51">
        <v>5470</v>
      </c>
      <c r="E51" t="s">
        <v>184</v>
      </c>
      <c r="F51">
        <v>2170</v>
      </c>
      <c r="G51" t="s">
        <v>184</v>
      </c>
      <c r="H51">
        <v>274</v>
      </c>
      <c r="I51" t="s">
        <v>1</v>
      </c>
      <c r="J51">
        <v>407</v>
      </c>
      <c r="K51" t="s">
        <v>1</v>
      </c>
      <c r="L51">
        <v>477</v>
      </c>
      <c r="M51" t="s">
        <v>1</v>
      </c>
      <c r="N51">
        <v>3290</v>
      </c>
      <c r="O51" t="s">
        <v>184</v>
      </c>
    </row>
    <row r="53" spans="1:15" x14ac:dyDescent="0.3">
      <c r="A53" t="s">
        <v>258</v>
      </c>
      <c r="B53" s="4">
        <f>SUM(SUMIF(C10:C51,{"","J","NJ"},B10:B51))</f>
        <v>17794.79</v>
      </c>
      <c r="C53" s="4" t="s">
        <v>2</v>
      </c>
      <c r="D53" s="4">
        <f>SUM(SUMIF(E10:E51,{"","J","NJ"},D10:D51))</f>
        <v>22044.06</v>
      </c>
      <c r="E53" s="4" t="s">
        <v>2</v>
      </c>
      <c r="F53" s="4">
        <f>SUM(SUMIF(G10:G51,{"","J","NJ"},F10:F51))</f>
        <v>2389.89</v>
      </c>
      <c r="G53" s="4" t="s">
        <v>2</v>
      </c>
      <c r="H53" s="4">
        <f>SUM(SUMIF(I10:I51,{"","J","NJ"},H10:H51))</f>
        <v>130.01999999999998</v>
      </c>
      <c r="I53" s="4" t="s">
        <v>2</v>
      </c>
      <c r="J53" s="4">
        <f>SUM(SUMIF(K10:K51,{"","J","NJ"},J10:J51))</f>
        <v>20.39</v>
      </c>
      <c r="K53" s="4" t="s">
        <v>2</v>
      </c>
      <c r="L53" s="4">
        <f>SUM(SUMIF(M10:M51,{"","J","NJ"},L10:L51))</f>
        <v>3.3</v>
      </c>
      <c r="M53" s="4" t="s">
        <v>2</v>
      </c>
      <c r="N53" s="4">
        <f>SUM(SUMIF(O10:O51,{"","J","NJ"},N10:N51))</f>
        <v>3712.4399999999996</v>
      </c>
      <c r="O53" s="4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0"/>
  <sheetViews>
    <sheetView topLeftCell="A7" workbookViewId="0">
      <selection activeCell="D3" sqref="D3"/>
    </sheetView>
  </sheetViews>
  <sheetFormatPr defaultRowHeight="14.4" x14ac:dyDescent="0.3"/>
  <cols>
    <col min="1" max="1" width="10.88671875" bestFit="1" customWidth="1"/>
    <col min="2" max="2" width="14" bestFit="1" customWidth="1"/>
    <col min="3" max="4" width="13.44140625" bestFit="1" customWidth="1"/>
    <col min="5" max="5" width="18" bestFit="1" customWidth="1"/>
    <col min="6" max="6" width="19.6640625" bestFit="1" customWidth="1"/>
    <col min="7" max="7" width="10.6640625" bestFit="1" customWidth="1"/>
    <col min="8" max="8" width="9.44140625" bestFit="1" customWidth="1"/>
  </cols>
  <sheetData>
    <row r="1" spans="1:8" x14ac:dyDescent="0.3">
      <c r="A1" s="13" t="s">
        <v>604</v>
      </c>
    </row>
    <row r="3" spans="1:8" ht="28.8" x14ac:dyDescent="0.3">
      <c r="A3" s="41" t="s">
        <v>200</v>
      </c>
      <c r="B3" s="41" t="s">
        <v>562</v>
      </c>
      <c r="C3" s="41" t="s">
        <v>563</v>
      </c>
      <c r="D3" s="42" t="s">
        <v>564</v>
      </c>
      <c r="E3" s="41" t="s">
        <v>565</v>
      </c>
      <c r="F3" s="41" t="s">
        <v>617</v>
      </c>
      <c r="G3" s="42" t="s">
        <v>566</v>
      </c>
      <c r="H3" s="41" t="s">
        <v>271</v>
      </c>
    </row>
    <row r="4" spans="1:8" x14ac:dyDescent="0.3">
      <c r="A4" t="s">
        <v>201</v>
      </c>
      <c r="B4" t="s">
        <v>569</v>
      </c>
      <c r="C4" t="s">
        <v>570</v>
      </c>
      <c r="D4" t="s">
        <v>571</v>
      </c>
      <c r="E4" t="s">
        <v>259</v>
      </c>
      <c r="F4" t="s">
        <v>567</v>
      </c>
      <c r="G4" s="1">
        <v>42506</v>
      </c>
      <c r="H4" t="s">
        <v>568</v>
      </c>
    </row>
    <row r="5" spans="1:8" x14ac:dyDescent="0.3">
      <c r="A5" t="s">
        <v>201</v>
      </c>
      <c r="B5" t="s">
        <v>572</v>
      </c>
      <c r="C5" t="s">
        <v>0</v>
      </c>
      <c r="D5" t="s">
        <v>573</v>
      </c>
      <c r="E5" t="s">
        <v>574</v>
      </c>
      <c r="F5" t="s">
        <v>575</v>
      </c>
      <c r="G5" s="1">
        <v>42506</v>
      </c>
      <c r="H5" t="s">
        <v>285</v>
      </c>
    </row>
    <row r="6" spans="1:8" x14ac:dyDescent="0.3">
      <c r="A6" t="s">
        <v>201</v>
      </c>
      <c r="B6" t="s">
        <v>264</v>
      </c>
      <c r="C6" t="s">
        <v>265</v>
      </c>
      <c r="D6" t="s">
        <v>576</v>
      </c>
      <c r="E6" t="s">
        <v>577</v>
      </c>
      <c r="F6" t="s">
        <v>567</v>
      </c>
      <c r="G6" s="1">
        <v>42529</v>
      </c>
      <c r="H6" t="s">
        <v>568</v>
      </c>
    </row>
    <row r="7" spans="1:8" x14ac:dyDescent="0.3">
      <c r="A7" t="s">
        <v>201</v>
      </c>
      <c r="B7" t="s">
        <v>601</v>
      </c>
      <c r="C7" t="s">
        <v>181</v>
      </c>
      <c r="D7" s="43" t="s">
        <v>578</v>
      </c>
      <c r="E7" t="s">
        <v>579</v>
      </c>
      <c r="F7" t="s">
        <v>575</v>
      </c>
      <c r="G7" t="s">
        <v>601</v>
      </c>
      <c r="H7" t="s">
        <v>285</v>
      </c>
    </row>
    <row r="8" spans="1:8" x14ac:dyDescent="0.3">
      <c r="A8" t="s">
        <v>201</v>
      </c>
      <c r="B8" t="s">
        <v>601</v>
      </c>
      <c r="C8" t="s">
        <v>182</v>
      </c>
      <c r="D8" s="43" t="s">
        <v>578</v>
      </c>
      <c r="E8" t="s">
        <v>580</v>
      </c>
      <c r="F8" t="s">
        <v>575</v>
      </c>
      <c r="G8" t="s">
        <v>601</v>
      </c>
      <c r="H8" t="s">
        <v>285</v>
      </c>
    </row>
    <row r="9" spans="1:8" x14ac:dyDescent="0.3">
      <c r="A9" t="s">
        <v>201</v>
      </c>
      <c r="B9" t="s">
        <v>321</v>
      </c>
      <c r="C9" t="s">
        <v>324</v>
      </c>
      <c r="D9" s="43" t="s">
        <v>578</v>
      </c>
      <c r="E9" t="s">
        <v>318</v>
      </c>
      <c r="F9" t="s">
        <v>404</v>
      </c>
      <c r="G9" s="1">
        <v>42530</v>
      </c>
      <c r="H9" t="s">
        <v>285</v>
      </c>
    </row>
    <row r="10" spans="1:8" x14ac:dyDescent="0.3">
      <c r="A10" t="s">
        <v>201</v>
      </c>
      <c r="B10" t="s">
        <v>322</v>
      </c>
      <c r="C10" t="s">
        <v>325</v>
      </c>
      <c r="D10" s="43" t="s">
        <v>578</v>
      </c>
      <c r="E10" t="s">
        <v>319</v>
      </c>
      <c r="F10" t="s">
        <v>404</v>
      </c>
      <c r="G10" s="1">
        <v>42530</v>
      </c>
      <c r="H10" t="s">
        <v>285</v>
      </c>
    </row>
    <row r="11" spans="1:8" x14ac:dyDescent="0.3">
      <c r="A11" t="s">
        <v>201</v>
      </c>
      <c r="B11" t="s">
        <v>323</v>
      </c>
      <c r="C11" t="s">
        <v>326</v>
      </c>
      <c r="D11" s="43" t="s">
        <v>578</v>
      </c>
      <c r="E11" t="s">
        <v>320</v>
      </c>
      <c r="F11" t="s">
        <v>404</v>
      </c>
      <c r="G11" s="1">
        <v>42530</v>
      </c>
      <c r="H11" t="s">
        <v>285</v>
      </c>
    </row>
    <row r="12" spans="1:8" x14ac:dyDescent="0.3">
      <c r="A12" t="s">
        <v>201</v>
      </c>
      <c r="B12" t="s">
        <v>283</v>
      </c>
      <c r="C12" t="s">
        <v>284</v>
      </c>
      <c r="D12" s="43" t="s">
        <v>578</v>
      </c>
      <c r="E12" t="s">
        <v>282</v>
      </c>
      <c r="F12" t="s">
        <v>404</v>
      </c>
      <c r="G12" s="1">
        <v>42530</v>
      </c>
      <c r="H12" t="s">
        <v>285</v>
      </c>
    </row>
    <row r="13" spans="1:8" x14ac:dyDescent="0.3">
      <c r="A13" t="s">
        <v>201</v>
      </c>
      <c r="B13" t="s">
        <v>296</v>
      </c>
      <c r="C13" t="s">
        <v>300</v>
      </c>
      <c r="D13" t="s">
        <v>206</v>
      </c>
      <c r="E13" t="s">
        <v>292</v>
      </c>
      <c r="F13" t="s">
        <v>581</v>
      </c>
      <c r="G13" s="1">
        <v>42531</v>
      </c>
      <c r="H13" t="s">
        <v>568</v>
      </c>
    </row>
    <row r="14" spans="1:8" x14ac:dyDescent="0.3">
      <c r="A14" t="s">
        <v>201</v>
      </c>
      <c r="B14" t="s">
        <v>295</v>
      </c>
      <c r="C14" t="s">
        <v>299</v>
      </c>
      <c r="D14" t="s">
        <v>206</v>
      </c>
      <c r="E14" t="s">
        <v>291</v>
      </c>
      <c r="F14" t="s">
        <v>581</v>
      </c>
      <c r="G14" s="1">
        <v>42531</v>
      </c>
      <c r="H14" t="s">
        <v>568</v>
      </c>
    </row>
    <row r="15" spans="1:8" x14ac:dyDescent="0.3">
      <c r="A15" t="s">
        <v>201</v>
      </c>
      <c r="B15" t="s">
        <v>298</v>
      </c>
      <c r="C15" t="s">
        <v>302</v>
      </c>
      <c r="D15" t="s">
        <v>582</v>
      </c>
      <c r="E15" t="s">
        <v>294</v>
      </c>
      <c r="F15" t="s">
        <v>581</v>
      </c>
      <c r="G15" s="1">
        <v>42531</v>
      </c>
      <c r="H15" t="s">
        <v>304</v>
      </c>
    </row>
    <row r="16" spans="1:8" x14ac:dyDescent="0.3">
      <c r="A16" t="s">
        <v>201</v>
      </c>
      <c r="B16" t="s">
        <v>297</v>
      </c>
      <c r="C16" t="s">
        <v>301</v>
      </c>
      <c r="D16" t="s">
        <v>582</v>
      </c>
      <c r="E16" t="s">
        <v>293</v>
      </c>
      <c r="F16" t="s">
        <v>581</v>
      </c>
      <c r="G16" s="1">
        <v>42531</v>
      </c>
      <c r="H16" t="s">
        <v>304</v>
      </c>
    </row>
    <row r="17" spans="1:8" x14ac:dyDescent="0.3">
      <c r="A17" t="s">
        <v>201</v>
      </c>
      <c r="B17" t="s">
        <v>273</v>
      </c>
      <c r="C17" t="s">
        <v>274</v>
      </c>
      <c r="D17" t="s">
        <v>206</v>
      </c>
      <c r="E17" t="s">
        <v>272</v>
      </c>
      <c r="F17" t="s">
        <v>583</v>
      </c>
      <c r="G17" s="1">
        <v>42531</v>
      </c>
      <c r="H17" t="s">
        <v>568</v>
      </c>
    </row>
    <row r="18" spans="1:8" x14ac:dyDescent="0.3">
      <c r="A18" t="s">
        <v>201</v>
      </c>
      <c r="B18" t="s">
        <v>311</v>
      </c>
      <c r="C18" t="s">
        <v>314</v>
      </c>
      <c r="D18" t="s">
        <v>206</v>
      </c>
      <c r="E18" t="s">
        <v>584</v>
      </c>
      <c r="F18" t="s">
        <v>583</v>
      </c>
      <c r="G18" s="1">
        <v>42531</v>
      </c>
      <c r="H18" t="s">
        <v>568</v>
      </c>
    </row>
    <row r="19" spans="1:8" x14ac:dyDescent="0.3">
      <c r="A19" t="s">
        <v>201</v>
      </c>
      <c r="B19" t="s">
        <v>312</v>
      </c>
      <c r="C19" t="s">
        <v>315</v>
      </c>
      <c r="D19" t="s">
        <v>206</v>
      </c>
      <c r="E19" t="s">
        <v>585</v>
      </c>
      <c r="F19" t="s">
        <v>583</v>
      </c>
      <c r="G19" s="1">
        <v>42531</v>
      </c>
      <c r="H19" t="s">
        <v>568</v>
      </c>
    </row>
    <row r="20" spans="1:8" x14ac:dyDescent="0.3">
      <c r="A20" t="s">
        <v>201</v>
      </c>
      <c r="B20" t="s">
        <v>313</v>
      </c>
      <c r="C20" t="s">
        <v>316</v>
      </c>
      <c r="D20" t="s">
        <v>206</v>
      </c>
      <c r="E20" t="s">
        <v>586</v>
      </c>
      <c r="F20" t="s">
        <v>583</v>
      </c>
      <c r="G20" s="1">
        <v>42531</v>
      </c>
      <c r="H20" t="s">
        <v>568</v>
      </c>
    </row>
    <row r="22" spans="1:8" x14ac:dyDescent="0.3">
      <c r="A22" t="s">
        <v>203</v>
      </c>
      <c r="B22" t="s">
        <v>601</v>
      </c>
      <c r="C22" t="s">
        <v>6</v>
      </c>
      <c r="D22" t="s">
        <v>587</v>
      </c>
      <c r="E22" t="s">
        <v>588</v>
      </c>
      <c r="F22" t="s">
        <v>575</v>
      </c>
      <c r="G22" t="s">
        <v>601</v>
      </c>
      <c r="H22" t="s">
        <v>285</v>
      </c>
    </row>
    <row r="23" spans="1:8" x14ac:dyDescent="0.3">
      <c r="A23" t="s">
        <v>203</v>
      </c>
      <c r="B23" t="s">
        <v>601</v>
      </c>
      <c r="C23" t="s">
        <v>7</v>
      </c>
      <c r="D23" t="s">
        <v>587</v>
      </c>
      <c r="E23" t="s">
        <v>589</v>
      </c>
      <c r="F23" t="s">
        <v>575</v>
      </c>
      <c r="G23" t="s">
        <v>601</v>
      </c>
      <c r="H23" t="s">
        <v>285</v>
      </c>
    </row>
    <row r="24" spans="1:8" x14ac:dyDescent="0.3">
      <c r="A24" t="s">
        <v>203</v>
      </c>
      <c r="B24" t="s">
        <v>601</v>
      </c>
      <c r="C24" t="s">
        <v>8</v>
      </c>
      <c r="D24" t="s">
        <v>587</v>
      </c>
      <c r="E24" t="s">
        <v>590</v>
      </c>
      <c r="F24" t="s">
        <v>575</v>
      </c>
      <c r="G24" t="s">
        <v>601</v>
      </c>
      <c r="H24" t="s">
        <v>285</v>
      </c>
    </row>
    <row r="25" spans="1:8" x14ac:dyDescent="0.3">
      <c r="A25" t="s">
        <v>203</v>
      </c>
      <c r="B25" t="s">
        <v>260</v>
      </c>
      <c r="C25" t="s">
        <v>261</v>
      </c>
      <c r="D25" t="s">
        <v>591</v>
      </c>
      <c r="E25" t="s">
        <v>592</v>
      </c>
      <c r="F25" t="s">
        <v>567</v>
      </c>
      <c r="G25" s="1">
        <v>42584</v>
      </c>
      <c r="H25" t="s">
        <v>568</v>
      </c>
    </row>
    <row r="26" spans="1:8" x14ac:dyDescent="0.3">
      <c r="A26" t="s">
        <v>203</v>
      </c>
      <c r="B26" t="s">
        <v>346</v>
      </c>
      <c r="C26" t="s">
        <v>349</v>
      </c>
      <c r="D26" t="s">
        <v>593</v>
      </c>
      <c r="E26" t="s">
        <v>318</v>
      </c>
      <c r="F26" t="s">
        <v>404</v>
      </c>
      <c r="G26" s="1">
        <v>42586</v>
      </c>
      <c r="H26" t="s">
        <v>285</v>
      </c>
    </row>
    <row r="27" spans="1:8" x14ac:dyDescent="0.3">
      <c r="A27" t="s">
        <v>203</v>
      </c>
      <c r="B27" t="s">
        <v>347</v>
      </c>
      <c r="C27" t="s">
        <v>350</v>
      </c>
      <c r="D27" t="s">
        <v>593</v>
      </c>
      <c r="E27" t="s">
        <v>319</v>
      </c>
      <c r="F27" t="s">
        <v>404</v>
      </c>
      <c r="G27" s="1">
        <v>42586</v>
      </c>
      <c r="H27" t="s">
        <v>285</v>
      </c>
    </row>
    <row r="28" spans="1:8" x14ac:dyDescent="0.3">
      <c r="A28" t="s">
        <v>203</v>
      </c>
      <c r="B28" t="s">
        <v>348</v>
      </c>
      <c r="C28" t="s">
        <v>351</v>
      </c>
      <c r="D28" t="s">
        <v>593</v>
      </c>
      <c r="E28" t="s">
        <v>345</v>
      </c>
      <c r="F28" t="s">
        <v>404</v>
      </c>
      <c r="G28" s="1">
        <v>42586</v>
      </c>
      <c r="H28" t="s">
        <v>285</v>
      </c>
    </row>
    <row r="29" spans="1:8" x14ac:dyDescent="0.3">
      <c r="A29" t="s">
        <v>203</v>
      </c>
      <c r="B29" t="s">
        <v>286</v>
      </c>
      <c r="C29" t="s">
        <v>287</v>
      </c>
      <c r="D29" t="s">
        <v>593</v>
      </c>
      <c r="E29" t="s">
        <v>282</v>
      </c>
      <c r="F29" t="s">
        <v>404</v>
      </c>
      <c r="G29" s="1">
        <v>42586</v>
      </c>
      <c r="H29" t="s">
        <v>285</v>
      </c>
    </row>
    <row r="30" spans="1:8" x14ac:dyDescent="0.3">
      <c r="A30" t="s">
        <v>203</v>
      </c>
      <c r="B30" t="s">
        <v>329</v>
      </c>
      <c r="C30" t="s">
        <v>331</v>
      </c>
      <c r="D30" s="7" t="s">
        <v>250</v>
      </c>
      <c r="E30" t="s">
        <v>292</v>
      </c>
      <c r="F30" t="s">
        <v>581</v>
      </c>
      <c r="G30" s="1">
        <v>42587</v>
      </c>
      <c r="H30" t="s">
        <v>568</v>
      </c>
    </row>
    <row r="31" spans="1:8" x14ac:dyDescent="0.3">
      <c r="A31" t="s">
        <v>203</v>
      </c>
      <c r="B31" t="s">
        <v>328</v>
      </c>
      <c r="C31" t="s">
        <v>330</v>
      </c>
      <c r="D31" s="7" t="s">
        <v>250</v>
      </c>
      <c r="E31" t="s">
        <v>291</v>
      </c>
      <c r="F31" t="s">
        <v>581</v>
      </c>
      <c r="G31" s="1">
        <v>42587</v>
      </c>
      <c r="H31" t="s">
        <v>568</v>
      </c>
    </row>
    <row r="32" spans="1:8" x14ac:dyDescent="0.3">
      <c r="A32" t="s">
        <v>203</v>
      </c>
      <c r="B32" t="s">
        <v>333</v>
      </c>
      <c r="C32" t="s">
        <v>335</v>
      </c>
      <c r="D32" t="s">
        <v>594</v>
      </c>
      <c r="E32" t="s">
        <v>294</v>
      </c>
      <c r="F32" t="s">
        <v>581</v>
      </c>
      <c r="G32" s="1">
        <v>42587</v>
      </c>
      <c r="H32" t="s">
        <v>304</v>
      </c>
    </row>
    <row r="33" spans="1:8" x14ac:dyDescent="0.3">
      <c r="A33" t="s">
        <v>203</v>
      </c>
      <c r="B33" t="s">
        <v>332</v>
      </c>
      <c r="C33" t="s">
        <v>334</v>
      </c>
      <c r="D33" t="s">
        <v>594</v>
      </c>
      <c r="E33" t="s">
        <v>293</v>
      </c>
      <c r="F33" t="s">
        <v>581</v>
      </c>
      <c r="G33" s="1">
        <v>42587</v>
      </c>
      <c r="H33" t="s">
        <v>304</v>
      </c>
    </row>
    <row r="34" spans="1:8" x14ac:dyDescent="0.3">
      <c r="A34" t="s">
        <v>203</v>
      </c>
      <c r="B34" t="s">
        <v>276</v>
      </c>
      <c r="C34" t="s">
        <v>277</v>
      </c>
      <c r="D34" s="7" t="s">
        <v>250</v>
      </c>
      <c r="E34" t="s">
        <v>272</v>
      </c>
      <c r="F34" t="s">
        <v>583</v>
      </c>
      <c r="G34" s="1">
        <v>42587</v>
      </c>
      <c r="H34" t="s">
        <v>568</v>
      </c>
    </row>
    <row r="35" spans="1:8" x14ac:dyDescent="0.3">
      <c r="A35" t="s">
        <v>203</v>
      </c>
      <c r="B35" t="s">
        <v>339</v>
      </c>
      <c r="C35" t="s">
        <v>342</v>
      </c>
      <c r="D35" s="7" t="s">
        <v>250</v>
      </c>
      <c r="E35" t="s">
        <v>336</v>
      </c>
      <c r="F35" t="s">
        <v>583</v>
      </c>
      <c r="G35" s="1">
        <v>42587</v>
      </c>
      <c r="H35" t="s">
        <v>568</v>
      </c>
    </row>
    <row r="36" spans="1:8" x14ac:dyDescent="0.3">
      <c r="A36" t="s">
        <v>203</v>
      </c>
      <c r="B36" t="s">
        <v>340</v>
      </c>
      <c r="C36" t="s">
        <v>343</v>
      </c>
      <c r="D36" s="7" t="s">
        <v>250</v>
      </c>
      <c r="E36" t="s">
        <v>337</v>
      </c>
      <c r="F36" t="s">
        <v>583</v>
      </c>
      <c r="G36" s="1">
        <v>42587</v>
      </c>
      <c r="H36" t="s">
        <v>568</v>
      </c>
    </row>
    <row r="37" spans="1:8" x14ac:dyDescent="0.3">
      <c r="A37" t="s">
        <v>203</v>
      </c>
      <c r="B37" t="s">
        <v>341</v>
      </c>
      <c r="C37" t="s">
        <v>344</v>
      </c>
      <c r="D37" s="7" t="s">
        <v>250</v>
      </c>
      <c r="E37" t="s">
        <v>338</v>
      </c>
      <c r="F37" t="s">
        <v>583</v>
      </c>
      <c r="G37" s="1">
        <v>42587</v>
      </c>
      <c r="H37" t="s">
        <v>568</v>
      </c>
    </row>
    <row r="39" spans="1:8" x14ac:dyDescent="0.3">
      <c r="A39" t="s">
        <v>262</v>
      </c>
      <c r="B39" t="s">
        <v>601</v>
      </c>
      <c r="C39" t="s">
        <v>471</v>
      </c>
      <c r="D39" s="5" t="s">
        <v>603</v>
      </c>
      <c r="E39" t="s">
        <v>588</v>
      </c>
      <c r="F39" t="s">
        <v>575</v>
      </c>
      <c r="G39" s="1">
        <v>42719</v>
      </c>
      <c r="H39" t="s">
        <v>285</v>
      </c>
    </row>
    <row r="40" spans="1:8" x14ac:dyDescent="0.3">
      <c r="A40" t="s">
        <v>262</v>
      </c>
      <c r="B40" t="s">
        <v>601</v>
      </c>
      <c r="C40" t="s">
        <v>472</v>
      </c>
      <c r="D40" s="5" t="s">
        <v>603</v>
      </c>
      <c r="E40" t="s">
        <v>589</v>
      </c>
      <c r="F40" t="s">
        <v>575</v>
      </c>
      <c r="G40" s="1">
        <v>42719</v>
      </c>
      <c r="H40" t="s">
        <v>285</v>
      </c>
    </row>
    <row r="41" spans="1:8" x14ac:dyDescent="0.3">
      <c r="A41" t="s">
        <v>262</v>
      </c>
      <c r="B41" t="s">
        <v>601</v>
      </c>
      <c r="C41" t="s">
        <v>473</v>
      </c>
      <c r="D41" s="5" t="s">
        <v>603</v>
      </c>
      <c r="E41" t="s">
        <v>590</v>
      </c>
      <c r="F41" t="s">
        <v>575</v>
      </c>
      <c r="G41" s="1">
        <v>42719</v>
      </c>
      <c r="H41" t="s">
        <v>285</v>
      </c>
    </row>
    <row r="42" spans="1:8" x14ac:dyDescent="0.3">
      <c r="A42" t="s">
        <v>262</v>
      </c>
      <c r="B42" t="s">
        <v>254</v>
      </c>
      <c r="C42" t="s">
        <v>255</v>
      </c>
      <c r="D42" t="s">
        <v>612</v>
      </c>
      <c r="E42" t="s">
        <v>592</v>
      </c>
      <c r="F42" t="s">
        <v>567</v>
      </c>
      <c r="G42" s="1">
        <v>42719</v>
      </c>
      <c r="H42" t="s">
        <v>568</v>
      </c>
    </row>
    <row r="43" spans="1:8" x14ac:dyDescent="0.3">
      <c r="A43" t="s">
        <v>262</v>
      </c>
      <c r="B43" t="s">
        <v>373</v>
      </c>
      <c r="C43" t="s">
        <v>376</v>
      </c>
      <c r="D43" s="5" t="s">
        <v>603</v>
      </c>
      <c r="E43" t="s">
        <v>595</v>
      </c>
      <c r="F43" t="s">
        <v>404</v>
      </c>
      <c r="G43" s="1">
        <v>42719</v>
      </c>
      <c r="H43" t="s">
        <v>285</v>
      </c>
    </row>
    <row r="44" spans="1:8" x14ac:dyDescent="0.3">
      <c r="A44" t="s">
        <v>262</v>
      </c>
      <c r="B44" t="s">
        <v>374</v>
      </c>
      <c r="C44" t="s">
        <v>377</v>
      </c>
      <c r="D44" s="5" t="s">
        <v>603</v>
      </c>
      <c r="E44" t="s">
        <v>596</v>
      </c>
      <c r="F44" t="s">
        <v>404</v>
      </c>
      <c r="G44" s="1">
        <v>42719</v>
      </c>
      <c r="H44" t="s">
        <v>285</v>
      </c>
    </row>
    <row r="45" spans="1:8" x14ac:dyDescent="0.3">
      <c r="A45" t="s">
        <v>262</v>
      </c>
      <c r="B45" t="s">
        <v>375</v>
      </c>
      <c r="C45" t="s">
        <v>378</v>
      </c>
      <c r="D45" s="5" t="s">
        <v>603</v>
      </c>
      <c r="E45" t="s">
        <v>597</v>
      </c>
      <c r="F45" t="s">
        <v>404</v>
      </c>
      <c r="G45" s="1">
        <v>42719</v>
      </c>
      <c r="H45" t="s">
        <v>285</v>
      </c>
    </row>
    <row r="46" spans="1:8" x14ac:dyDescent="0.3">
      <c r="A46" t="s">
        <v>262</v>
      </c>
      <c r="B46" t="s">
        <v>289</v>
      </c>
      <c r="C46" t="s">
        <v>290</v>
      </c>
      <c r="D46" s="5" t="s">
        <v>603</v>
      </c>
      <c r="E46" t="s">
        <v>282</v>
      </c>
      <c r="F46" t="s">
        <v>404</v>
      </c>
      <c r="G46" s="1">
        <v>42719</v>
      </c>
      <c r="H46" t="s">
        <v>285</v>
      </c>
    </row>
    <row r="47" spans="1:8" x14ac:dyDescent="0.3">
      <c r="A47" t="s">
        <v>262</v>
      </c>
      <c r="B47" t="s">
        <v>352</v>
      </c>
      <c r="C47" t="s">
        <v>356</v>
      </c>
      <c r="D47" t="s">
        <v>612</v>
      </c>
      <c r="E47" t="s">
        <v>291</v>
      </c>
      <c r="F47" t="s">
        <v>581</v>
      </c>
      <c r="G47" s="1">
        <v>42719</v>
      </c>
      <c r="H47" t="s">
        <v>568</v>
      </c>
    </row>
    <row r="48" spans="1:8" x14ac:dyDescent="0.3">
      <c r="A48" t="s">
        <v>262</v>
      </c>
      <c r="B48" t="s">
        <v>353</v>
      </c>
      <c r="C48" t="s">
        <v>357</v>
      </c>
      <c r="D48" t="s">
        <v>612</v>
      </c>
      <c r="E48" t="s">
        <v>292</v>
      </c>
      <c r="F48" t="s">
        <v>581</v>
      </c>
      <c r="G48" s="1">
        <v>42719</v>
      </c>
      <c r="H48" t="s">
        <v>568</v>
      </c>
    </row>
    <row r="49" spans="1:8" x14ac:dyDescent="0.3">
      <c r="A49" t="s">
        <v>262</v>
      </c>
      <c r="B49" t="s">
        <v>354</v>
      </c>
      <c r="C49" t="s">
        <v>358</v>
      </c>
      <c r="D49" t="s">
        <v>598</v>
      </c>
      <c r="E49" t="s">
        <v>293</v>
      </c>
      <c r="F49" t="s">
        <v>581</v>
      </c>
      <c r="G49" s="1">
        <v>42719</v>
      </c>
      <c r="H49" t="s">
        <v>304</v>
      </c>
    </row>
    <row r="50" spans="1:8" x14ac:dyDescent="0.3">
      <c r="A50" t="s">
        <v>262</v>
      </c>
      <c r="B50" t="s">
        <v>355</v>
      </c>
      <c r="C50" t="s">
        <v>359</v>
      </c>
      <c r="D50" t="s">
        <v>598</v>
      </c>
      <c r="E50" t="s">
        <v>294</v>
      </c>
      <c r="F50" t="s">
        <v>581</v>
      </c>
      <c r="G50" s="1">
        <v>42719</v>
      </c>
      <c r="H50" t="s">
        <v>304</v>
      </c>
    </row>
    <row r="51" spans="1:8" x14ac:dyDescent="0.3">
      <c r="A51" t="s">
        <v>262</v>
      </c>
      <c r="B51" t="s">
        <v>278</v>
      </c>
      <c r="C51" t="s">
        <v>279</v>
      </c>
      <c r="D51" t="s">
        <v>602</v>
      </c>
      <c r="E51" t="s">
        <v>272</v>
      </c>
      <c r="F51" t="s">
        <v>583</v>
      </c>
      <c r="G51" s="1">
        <v>42719</v>
      </c>
      <c r="H51" t="s">
        <v>568</v>
      </c>
    </row>
    <row r="52" spans="1:8" x14ac:dyDescent="0.3">
      <c r="A52" t="s">
        <v>262</v>
      </c>
      <c r="B52" t="s">
        <v>364</v>
      </c>
      <c r="C52" t="s">
        <v>367</v>
      </c>
      <c r="D52" t="s">
        <v>612</v>
      </c>
      <c r="E52" t="s">
        <v>361</v>
      </c>
      <c r="F52" t="s">
        <v>583</v>
      </c>
      <c r="G52" s="1">
        <v>42719</v>
      </c>
      <c r="H52" t="s">
        <v>568</v>
      </c>
    </row>
    <row r="53" spans="1:8" x14ac:dyDescent="0.3">
      <c r="A53" t="s">
        <v>262</v>
      </c>
      <c r="B53" t="s">
        <v>365</v>
      </c>
      <c r="C53" t="s">
        <v>368</v>
      </c>
      <c r="D53" t="s">
        <v>612</v>
      </c>
      <c r="E53" t="s">
        <v>362</v>
      </c>
      <c r="F53" t="s">
        <v>583</v>
      </c>
      <c r="G53" s="1">
        <v>42719</v>
      </c>
      <c r="H53" t="s">
        <v>568</v>
      </c>
    </row>
    <row r="54" spans="1:8" x14ac:dyDescent="0.3">
      <c r="A54" t="s">
        <v>262</v>
      </c>
      <c r="B54" t="s">
        <v>366</v>
      </c>
      <c r="C54" t="s">
        <v>369</v>
      </c>
      <c r="D54" t="s">
        <v>612</v>
      </c>
      <c r="E54" t="s">
        <v>363</v>
      </c>
      <c r="F54" t="s">
        <v>583</v>
      </c>
      <c r="G54" s="1">
        <v>42719</v>
      </c>
      <c r="H54" t="s">
        <v>568</v>
      </c>
    </row>
    <row r="56" spans="1:8" x14ac:dyDescent="0.3">
      <c r="A56" t="s">
        <v>201</v>
      </c>
      <c r="B56" t="s">
        <v>601</v>
      </c>
      <c r="C56" t="s">
        <v>197</v>
      </c>
      <c r="D56" s="44" t="s">
        <v>599</v>
      </c>
      <c r="E56" t="s">
        <v>588</v>
      </c>
      <c r="F56" t="s">
        <v>575</v>
      </c>
      <c r="G56" t="s">
        <v>601</v>
      </c>
      <c r="H56" t="s">
        <v>285</v>
      </c>
    </row>
    <row r="57" spans="1:8" x14ac:dyDescent="0.3">
      <c r="A57" t="s">
        <v>201</v>
      </c>
      <c r="B57" t="s">
        <v>601</v>
      </c>
      <c r="C57" t="s">
        <v>198</v>
      </c>
      <c r="D57" s="44" t="s">
        <v>599</v>
      </c>
      <c r="E57" t="s">
        <v>589</v>
      </c>
      <c r="F57" t="s">
        <v>575</v>
      </c>
      <c r="G57" t="s">
        <v>601</v>
      </c>
      <c r="H57" t="s">
        <v>285</v>
      </c>
    </row>
    <row r="58" spans="1:8" x14ac:dyDescent="0.3">
      <c r="A58" t="s">
        <v>201</v>
      </c>
      <c r="B58" t="s">
        <v>601</v>
      </c>
      <c r="C58" t="s">
        <v>199</v>
      </c>
      <c r="D58" s="44" t="s">
        <v>599</v>
      </c>
      <c r="E58" t="s">
        <v>590</v>
      </c>
      <c r="F58" t="s">
        <v>575</v>
      </c>
      <c r="G58" t="s">
        <v>601</v>
      </c>
      <c r="H58" t="s">
        <v>285</v>
      </c>
    </row>
    <row r="59" spans="1:8" x14ac:dyDescent="0.3">
      <c r="A59" t="s">
        <v>201</v>
      </c>
      <c r="B59" t="s">
        <v>267</v>
      </c>
      <c r="C59" t="s">
        <v>268</v>
      </c>
      <c r="D59" t="s">
        <v>600</v>
      </c>
      <c r="E59" t="s">
        <v>592</v>
      </c>
      <c r="F59" t="s">
        <v>567</v>
      </c>
      <c r="G59" s="1">
        <v>42774</v>
      </c>
      <c r="H59" t="s">
        <v>568</v>
      </c>
    </row>
    <row r="60" spans="1:8" x14ac:dyDescent="0.3">
      <c r="A60" t="s">
        <v>201</v>
      </c>
      <c r="B60" t="s">
        <v>397</v>
      </c>
      <c r="C60" t="s">
        <v>400</v>
      </c>
      <c r="D60" s="44" t="s">
        <v>599</v>
      </c>
      <c r="E60" t="s">
        <v>595</v>
      </c>
      <c r="F60" t="s">
        <v>404</v>
      </c>
      <c r="G60" s="1">
        <v>42776</v>
      </c>
      <c r="H60" t="s">
        <v>285</v>
      </c>
    </row>
    <row r="61" spans="1:8" x14ac:dyDescent="0.3">
      <c r="A61" t="s">
        <v>201</v>
      </c>
      <c r="B61" t="s">
        <v>398</v>
      </c>
      <c r="C61" t="s">
        <v>401</v>
      </c>
      <c r="D61" s="44" t="s">
        <v>599</v>
      </c>
      <c r="E61" t="s">
        <v>596</v>
      </c>
      <c r="F61" t="s">
        <v>404</v>
      </c>
      <c r="G61" s="1">
        <v>42776</v>
      </c>
      <c r="H61" t="s">
        <v>285</v>
      </c>
    </row>
    <row r="62" spans="1:8" x14ac:dyDescent="0.3">
      <c r="A62" t="s">
        <v>201</v>
      </c>
      <c r="B62" t="s">
        <v>399</v>
      </c>
      <c r="C62" t="s">
        <v>402</v>
      </c>
      <c r="D62" s="44" t="s">
        <v>599</v>
      </c>
      <c r="E62" t="s">
        <v>597</v>
      </c>
      <c r="F62" t="s">
        <v>404</v>
      </c>
      <c r="G62" s="1">
        <v>42776</v>
      </c>
      <c r="H62" t="s">
        <v>285</v>
      </c>
    </row>
    <row r="63" spans="1:8" x14ac:dyDescent="0.3">
      <c r="A63" t="s">
        <v>201</v>
      </c>
      <c r="B63" t="s">
        <v>379</v>
      </c>
      <c r="C63" t="s">
        <v>383</v>
      </c>
      <c r="D63" t="s">
        <v>600</v>
      </c>
      <c r="E63" t="s">
        <v>291</v>
      </c>
      <c r="F63" t="s">
        <v>581</v>
      </c>
      <c r="H63" t="s">
        <v>568</v>
      </c>
    </row>
    <row r="64" spans="1:8" x14ac:dyDescent="0.3">
      <c r="A64" t="s">
        <v>201</v>
      </c>
      <c r="B64" t="s">
        <v>380</v>
      </c>
      <c r="C64" t="s">
        <v>384</v>
      </c>
      <c r="D64" t="s">
        <v>600</v>
      </c>
      <c r="E64" t="s">
        <v>292</v>
      </c>
      <c r="F64" t="s">
        <v>581</v>
      </c>
      <c r="H64" t="s">
        <v>568</v>
      </c>
    </row>
    <row r="65" spans="1:8" x14ac:dyDescent="0.3">
      <c r="A65" t="s">
        <v>201</v>
      </c>
      <c r="B65" t="s">
        <v>381</v>
      </c>
      <c r="C65" t="s">
        <v>385</v>
      </c>
      <c r="D65" t="s">
        <v>600</v>
      </c>
      <c r="E65" t="s">
        <v>293</v>
      </c>
      <c r="F65" t="s">
        <v>581</v>
      </c>
      <c r="G65" s="1">
        <v>42775</v>
      </c>
      <c r="H65" t="s">
        <v>304</v>
      </c>
    </row>
    <row r="66" spans="1:8" x14ac:dyDescent="0.3">
      <c r="A66" t="s">
        <v>201</v>
      </c>
      <c r="B66" t="s">
        <v>382</v>
      </c>
      <c r="C66" t="s">
        <v>386</v>
      </c>
      <c r="D66" t="s">
        <v>600</v>
      </c>
      <c r="E66" t="s">
        <v>294</v>
      </c>
      <c r="F66" t="s">
        <v>581</v>
      </c>
      <c r="G66" s="1">
        <v>42775</v>
      </c>
      <c r="H66" t="s">
        <v>304</v>
      </c>
    </row>
    <row r="67" spans="1:8" x14ac:dyDescent="0.3">
      <c r="A67" t="s">
        <v>201</v>
      </c>
      <c r="B67" t="s">
        <v>280</v>
      </c>
      <c r="C67" t="s">
        <v>281</v>
      </c>
      <c r="D67" t="s">
        <v>600</v>
      </c>
      <c r="E67" t="s">
        <v>272</v>
      </c>
      <c r="F67" t="s">
        <v>583</v>
      </c>
      <c r="H67" t="s">
        <v>568</v>
      </c>
    </row>
    <row r="68" spans="1:8" x14ac:dyDescent="0.3">
      <c r="A68" t="s">
        <v>201</v>
      </c>
      <c r="B68" t="s">
        <v>390</v>
      </c>
      <c r="C68" t="s">
        <v>393</v>
      </c>
      <c r="D68" t="s">
        <v>600</v>
      </c>
      <c r="E68" t="s">
        <v>387</v>
      </c>
      <c r="F68" t="s">
        <v>583</v>
      </c>
      <c r="H68" t="s">
        <v>568</v>
      </c>
    </row>
    <row r="69" spans="1:8" x14ac:dyDescent="0.3">
      <c r="A69" t="s">
        <v>201</v>
      </c>
      <c r="B69" t="s">
        <v>391</v>
      </c>
      <c r="C69" t="s">
        <v>394</v>
      </c>
      <c r="D69" t="s">
        <v>600</v>
      </c>
      <c r="E69" t="s">
        <v>388</v>
      </c>
      <c r="F69" t="s">
        <v>583</v>
      </c>
      <c r="H69" t="s">
        <v>568</v>
      </c>
    </row>
    <row r="70" spans="1:8" x14ac:dyDescent="0.3">
      <c r="A70" t="s">
        <v>201</v>
      </c>
      <c r="B70" t="s">
        <v>392</v>
      </c>
      <c r="C70" t="s">
        <v>395</v>
      </c>
      <c r="D70" t="s">
        <v>600</v>
      </c>
      <c r="E70" t="s">
        <v>389</v>
      </c>
      <c r="F70" t="s">
        <v>583</v>
      </c>
      <c r="H70" t="s">
        <v>568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29"/>
  <sheetViews>
    <sheetView workbookViewId="0">
      <pane xSplit="1" topLeftCell="B1" activePane="topRight" state="frozen"/>
      <selection pane="topRight"/>
    </sheetView>
  </sheetViews>
  <sheetFormatPr defaultRowHeight="14.4" x14ac:dyDescent="0.3"/>
  <cols>
    <col min="1" max="1" width="16" customWidth="1"/>
    <col min="2" max="2" width="13.44140625" bestFit="1" customWidth="1"/>
    <col min="3" max="3" width="3.109375" bestFit="1" customWidth="1"/>
    <col min="4" max="4" width="13.44140625" bestFit="1" customWidth="1"/>
    <col min="5" max="5" width="3.109375" bestFit="1" customWidth="1"/>
    <col min="7" max="7" width="6.6640625" bestFit="1" customWidth="1"/>
    <col min="8" max="8" width="10.6640625" customWidth="1"/>
    <col min="9" max="9" width="4.44140625" bestFit="1" customWidth="1"/>
    <col min="10" max="10" width="10.109375" customWidth="1"/>
    <col min="11" max="11" width="3.109375" bestFit="1" customWidth="1"/>
    <col min="12" max="12" width="13.44140625" bestFit="1" customWidth="1"/>
    <col min="13" max="13" width="3.109375" bestFit="1" customWidth="1"/>
    <col min="14" max="14" width="13.44140625" bestFit="1" customWidth="1"/>
    <col min="15" max="15" width="3.109375" bestFit="1" customWidth="1"/>
    <col min="16" max="16" width="13.44140625" bestFit="1" customWidth="1"/>
    <col min="17" max="17" width="3.109375" bestFit="1" customWidth="1"/>
    <col min="18" max="18" width="12.109375" customWidth="1"/>
    <col min="19" max="19" width="3.109375" bestFit="1" customWidth="1"/>
    <col min="20" max="20" width="12.33203125" customWidth="1"/>
    <col min="21" max="21" width="3.109375" bestFit="1" customWidth="1"/>
    <col min="22" max="22" width="11.5546875" customWidth="1"/>
    <col min="23" max="23" width="3.109375" bestFit="1" customWidth="1"/>
    <col min="24" max="24" width="13.33203125" customWidth="1"/>
    <col min="25" max="25" width="4" bestFit="1" customWidth="1"/>
    <col min="26" max="26" width="11.88671875" customWidth="1"/>
    <col min="27" max="27" width="3.109375" bestFit="1" customWidth="1"/>
    <col min="28" max="28" width="13.44140625" bestFit="1" customWidth="1"/>
    <col min="29" max="29" width="3.109375" bestFit="1" customWidth="1"/>
    <col min="30" max="30" width="11.44140625" customWidth="1"/>
    <col min="31" max="31" width="3.109375" bestFit="1" customWidth="1"/>
    <col min="32" max="32" width="10.5546875" customWidth="1"/>
    <col min="33" max="33" width="3.109375" bestFit="1" customWidth="1"/>
  </cols>
  <sheetData>
    <row r="1" spans="1:33" x14ac:dyDescent="0.3">
      <c r="A1" s="13" t="s">
        <v>616</v>
      </c>
    </row>
    <row r="3" spans="1:33" x14ac:dyDescent="0.3">
      <c r="A3" t="s">
        <v>200</v>
      </c>
      <c r="B3" t="s">
        <v>607</v>
      </c>
      <c r="D3" t="s">
        <v>607</v>
      </c>
      <c r="F3" t="s">
        <v>607</v>
      </c>
      <c r="H3" t="s">
        <v>607</v>
      </c>
      <c r="J3" t="s">
        <v>607</v>
      </c>
      <c r="L3" t="s">
        <v>203</v>
      </c>
      <c r="N3" t="s">
        <v>203</v>
      </c>
      <c r="P3" t="s">
        <v>203</v>
      </c>
      <c r="R3" t="s">
        <v>203</v>
      </c>
      <c r="T3" t="s">
        <v>262</v>
      </c>
      <c r="V3" t="s">
        <v>262</v>
      </c>
      <c r="X3" t="s">
        <v>262</v>
      </c>
      <c r="Z3" t="s">
        <v>262</v>
      </c>
      <c r="AB3" t="s">
        <v>615</v>
      </c>
      <c r="AD3" t="s">
        <v>615</v>
      </c>
      <c r="AF3" t="s">
        <v>615</v>
      </c>
    </row>
    <row r="4" spans="1:33" x14ac:dyDescent="0.3">
      <c r="A4" t="s">
        <v>189</v>
      </c>
      <c r="B4" t="s">
        <v>205</v>
      </c>
      <c r="D4" t="s">
        <v>205</v>
      </c>
      <c r="F4" t="s">
        <v>205</v>
      </c>
      <c r="H4" t="s">
        <v>205</v>
      </c>
      <c r="J4" t="s">
        <v>205</v>
      </c>
      <c r="L4" t="s">
        <v>205</v>
      </c>
      <c r="N4" t="s">
        <v>205</v>
      </c>
      <c r="P4" t="s">
        <v>205</v>
      </c>
      <c r="R4" t="s">
        <v>205</v>
      </c>
      <c r="T4" t="s">
        <v>205</v>
      </c>
      <c r="V4" t="s">
        <v>205</v>
      </c>
      <c r="X4" t="s">
        <v>205</v>
      </c>
      <c r="Z4" t="s">
        <v>205</v>
      </c>
      <c r="AB4" t="s">
        <v>205</v>
      </c>
      <c r="AD4" t="s">
        <v>205</v>
      </c>
      <c r="AF4" t="s">
        <v>205</v>
      </c>
    </row>
    <row r="5" spans="1:33" x14ac:dyDescent="0.3">
      <c r="A5" t="s">
        <v>609</v>
      </c>
      <c r="B5" t="s">
        <v>610</v>
      </c>
      <c r="D5" t="s">
        <v>611</v>
      </c>
      <c r="F5" t="s">
        <v>304</v>
      </c>
      <c r="H5" t="s">
        <v>285</v>
      </c>
      <c r="J5" t="s">
        <v>285</v>
      </c>
      <c r="L5" t="s">
        <v>610</v>
      </c>
      <c r="N5" t="s">
        <v>611</v>
      </c>
      <c r="P5" t="s">
        <v>304</v>
      </c>
      <c r="R5" t="s">
        <v>285</v>
      </c>
      <c r="T5" t="s">
        <v>613</v>
      </c>
      <c r="V5" t="s">
        <v>613</v>
      </c>
      <c r="X5" t="s">
        <v>304</v>
      </c>
      <c r="Z5" t="s">
        <v>285</v>
      </c>
      <c r="AB5" t="s">
        <v>613</v>
      </c>
      <c r="AD5" t="s">
        <v>304</v>
      </c>
      <c r="AF5" t="s">
        <v>285</v>
      </c>
    </row>
    <row r="6" spans="1:33" x14ac:dyDescent="0.3">
      <c r="A6" t="s">
        <v>191</v>
      </c>
      <c r="B6" t="s">
        <v>206</v>
      </c>
      <c r="D6" t="s">
        <v>207</v>
      </c>
      <c r="F6" t="s">
        <v>582</v>
      </c>
      <c r="H6" t="s">
        <v>573</v>
      </c>
      <c r="J6" t="s">
        <v>578</v>
      </c>
      <c r="L6" s="7" t="s">
        <v>250</v>
      </c>
      <c r="M6" s="7"/>
      <c r="N6" s="8" t="s">
        <v>251</v>
      </c>
      <c r="P6" t="s">
        <v>594</v>
      </c>
      <c r="R6" t="s">
        <v>587</v>
      </c>
      <c r="T6" t="s">
        <v>612</v>
      </c>
      <c r="V6" t="s">
        <v>602</v>
      </c>
      <c r="X6" t="s">
        <v>598</v>
      </c>
      <c r="Z6" s="5" t="s">
        <v>603</v>
      </c>
      <c r="AB6" t="s">
        <v>614</v>
      </c>
      <c r="AD6" t="s">
        <v>600</v>
      </c>
      <c r="AF6" t="s">
        <v>599</v>
      </c>
    </row>
    <row r="7" spans="1:33" x14ac:dyDescent="0.3">
      <c r="A7" t="s">
        <v>305</v>
      </c>
      <c r="B7" t="s">
        <v>306</v>
      </c>
      <c r="D7" t="s">
        <v>306</v>
      </c>
      <c r="F7" t="s">
        <v>307</v>
      </c>
      <c r="H7" t="s">
        <v>306</v>
      </c>
      <c r="J7" t="s">
        <v>306</v>
      </c>
      <c r="L7" s="7" t="s">
        <v>306</v>
      </c>
      <c r="N7" t="s">
        <v>306</v>
      </c>
      <c r="P7" t="s">
        <v>307</v>
      </c>
      <c r="R7" t="s">
        <v>306</v>
      </c>
      <c r="T7" t="s">
        <v>306</v>
      </c>
      <c r="V7" t="s">
        <v>306</v>
      </c>
      <c r="X7" t="s">
        <v>307</v>
      </c>
      <c r="Z7" s="5" t="s">
        <v>306</v>
      </c>
      <c r="AB7" t="s">
        <v>306</v>
      </c>
      <c r="AD7" t="s">
        <v>306</v>
      </c>
      <c r="AF7" t="s">
        <v>306</v>
      </c>
    </row>
    <row r="8" spans="1:33" x14ac:dyDescent="0.3">
      <c r="A8" t="s">
        <v>193</v>
      </c>
      <c r="B8" s="2">
        <v>0.44654088050314467</v>
      </c>
      <c r="D8" s="2">
        <v>0.52830188679245282</v>
      </c>
      <c r="F8" s="2">
        <f>SUM(COUNTIF(G10:G168,{"","J","*NJ","M,J"}))/159</f>
        <v>0.28930817610062892</v>
      </c>
      <c r="H8" s="2">
        <v>0.24528301886792453</v>
      </c>
      <c r="J8" s="2">
        <v>0.32704402515723269</v>
      </c>
      <c r="L8" s="2">
        <v>0.54088050314465408</v>
      </c>
      <c r="N8" s="2">
        <v>0.54716981132075471</v>
      </c>
      <c r="P8" s="2">
        <f>SUM(COUNTIF(Q10:Q168,{"","J","*NJ","M,J"}))/159</f>
        <v>0.54716981132075471</v>
      </c>
      <c r="R8" s="2">
        <f>SUM(COUNTIF(S10:S168,{"","J","*NJ","M,J"}))/159</f>
        <v>0.30188679245283018</v>
      </c>
      <c r="T8" s="2">
        <v>0.28930817610062892</v>
      </c>
      <c r="V8" s="2">
        <v>4.40251572327044E-2</v>
      </c>
      <c r="X8" s="2">
        <f>SUM(COUNTIF(Y10:Y168,{"","J","NJ"}))/159</f>
        <v>0.42138364779874216</v>
      </c>
      <c r="Z8" s="2">
        <v>0.19496855345911951</v>
      </c>
      <c r="AB8" s="2">
        <v>0.39622641509433965</v>
      </c>
      <c r="AD8" s="2">
        <f>SUM(COUNTIF(AE10:AE168,{"","J","NJ"}))/159</f>
        <v>8.8050314465408799E-2</v>
      </c>
      <c r="AF8" s="2">
        <v>0.25157232704402516</v>
      </c>
    </row>
    <row r="9" spans="1:33" x14ac:dyDescent="0.3">
      <c r="H9" s="5"/>
      <c r="K9" s="5"/>
    </row>
    <row r="10" spans="1:33" x14ac:dyDescent="0.3">
      <c r="A10" t="s">
        <v>9</v>
      </c>
      <c r="B10">
        <v>31.1</v>
      </c>
      <c r="C10" t="s">
        <v>2</v>
      </c>
      <c r="D10">
        <v>178</v>
      </c>
      <c r="E10" t="s">
        <v>184</v>
      </c>
      <c r="F10">
        <v>0.5</v>
      </c>
      <c r="G10" t="s">
        <v>1</v>
      </c>
      <c r="H10">
        <v>2.5</v>
      </c>
      <c r="I10" t="s">
        <v>186</v>
      </c>
      <c r="J10">
        <v>1.9</v>
      </c>
      <c r="K10" t="s">
        <v>186</v>
      </c>
      <c r="L10">
        <v>8.83</v>
      </c>
      <c r="M10" t="s">
        <v>2</v>
      </c>
      <c r="N10">
        <v>17.2</v>
      </c>
      <c r="O10" t="s">
        <v>2</v>
      </c>
      <c r="P10">
        <v>0.2</v>
      </c>
      <c r="Q10" t="s">
        <v>186</v>
      </c>
      <c r="R10">
        <v>1.2</v>
      </c>
      <c r="S10" t="s">
        <v>186</v>
      </c>
      <c r="T10">
        <v>4</v>
      </c>
      <c r="U10" t="s">
        <v>186</v>
      </c>
      <c r="V10">
        <v>0.5</v>
      </c>
      <c r="W10" t="s">
        <v>1</v>
      </c>
      <c r="X10">
        <v>2.2999999999999998</v>
      </c>
      <c r="Y10" t="s">
        <v>186</v>
      </c>
      <c r="Z10">
        <v>1.51</v>
      </c>
      <c r="AA10" t="s">
        <v>2</v>
      </c>
      <c r="AB10" s="5">
        <v>15</v>
      </c>
      <c r="AC10" s="5" t="s">
        <v>186</v>
      </c>
      <c r="AD10">
        <v>2</v>
      </c>
      <c r="AE10" t="s">
        <v>1</v>
      </c>
      <c r="AF10">
        <v>2.8</v>
      </c>
      <c r="AG10" t="s">
        <v>186</v>
      </c>
    </row>
    <row r="11" spans="1:33" x14ac:dyDescent="0.3">
      <c r="A11" t="s">
        <v>10</v>
      </c>
      <c r="B11">
        <v>10.1</v>
      </c>
      <c r="C11" t="s">
        <v>2</v>
      </c>
      <c r="D11">
        <v>47.7</v>
      </c>
      <c r="E11" t="s">
        <v>2</v>
      </c>
      <c r="F11">
        <v>0.97</v>
      </c>
      <c r="G11" t="s">
        <v>186</v>
      </c>
      <c r="H11">
        <v>2.2999999999999998</v>
      </c>
      <c r="I11" t="s">
        <v>186</v>
      </c>
      <c r="J11">
        <v>2.38</v>
      </c>
      <c r="K11" t="s">
        <v>2</v>
      </c>
      <c r="L11">
        <v>4.24</v>
      </c>
      <c r="M11" t="s">
        <v>2</v>
      </c>
      <c r="N11">
        <v>7.6</v>
      </c>
      <c r="O11" t="s">
        <v>2</v>
      </c>
      <c r="P11">
        <v>0.248</v>
      </c>
      <c r="Q11" t="s">
        <v>2</v>
      </c>
      <c r="R11">
        <v>0.99</v>
      </c>
      <c r="S11" t="s">
        <v>186</v>
      </c>
      <c r="T11">
        <v>1.32</v>
      </c>
      <c r="U11" t="s">
        <v>2</v>
      </c>
      <c r="V11">
        <v>0.5</v>
      </c>
      <c r="W11" t="s">
        <v>1</v>
      </c>
      <c r="X11">
        <v>2.1</v>
      </c>
      <c r="Y11" t="s">
        <v>1</v>
      </c>
      <c r="Z11">
        <v>1.9</v>
      </c>
      <c r="AA11" t="s">
        <v>186</v>
      </c>
      <c r="AB11">
        <v>3.9</v>
      </c>
      <c r="AC11" t="s">
        <v>186</v>
      </c>
      <c r="AD11">
        <v>1.8</v>
      </c>
      <c r="AE11" t="s">
        <v>1</v>
      </c>
      <c r="AF11">
        <v>1.55</v>
      </c>
      <c r="AG11" t="s">
        <v>2</v>
      </c>
    </row>
    <row r="12" spans="1:33" x14ac:dyDescent="0.3">
      <c r="A12" t="s">
        <v>11</v>
      </c>
      <c r="B12">
        <v>51.7</v>
      </c>
      <c r="C12" t="s">
        <v>184</v>
      </c>
      <c r="D12">
        <v>136</v>
      </c>
      <c r="E12" t="s">
        <v>184</v>
      </c>
      <c r="F12">
        <v>1.6</v>
      </c>
      <c r="G12" t="s">
        <v>186</v>
      </c>
      <c r="H12">
        <v>1.6</v>
      </c>
      <c r="I12" t="s">
        <v>186</v>
      </c>
      <c r="J12">
        <v>1.9</v>
      </c>
      <c r="K12" t="s">
        <v>186</v>
      </c>
      <c r="L12">
        <v>15.1</v>
      </c>
      <c r="M12" t="s">
        <v>2</v>
      </c>
      <c r="N12">
        <v>22.6</v>
      </c>
      <c r="O12" t="s">
        <v>2</v>
      </c>
      <c r="P12">
        <v>0.36</v>
      </c>
      <c r="Q12" t="s">
        <v>186</v>
      </c>
      <c r="R12">
        <v>1.1000000000000001</v>
      </c>
      <c r="S12" t="s">
        <v>186</v>
      </c>
      <c r="T12">
        <v>2.4</v>
      </c>
      <c r="U12" t="s">
        <v>186</v>
      </c>
      <c r="V12">
        <v>0.51</v>
      </c>
      <c r="W12" t="s">
        <v>186</v>
      </c>
      <c r="X12">
        <v>2.1</v>
      </c>
      <c r="Y12" t="s">
        <v>1</v>
      </c>
      <c r="Z12">
        <v>3.2</v>
      </c>
      <c r="AA12" t="s">
        <v>186</v>
      </c>
      <c r="AB12">
        <v>11</v>
      </c>
      <c r="AC12" t="s">
        <v>186</v>
      </c>
      <c r="AD12">
        <v>1.9</v>
      </c>
      <c r="AE12" t="s">
        <v>1</v>
      </c>
      <c r="AF12">
        <v>1.6</v>
      </c>
      <c r="AG12" t="s">
        <v>186</v>
      </c>
    </row>
    <row r="13" spans="1:33" x14ac:dyDescent="0.3">
      <c r="A13" t="s">
        <v>12</v>
      </c>
      <c r="B13">
        <v>5.88</v>
      </c>
      <c r="C13" t="s">
        <v>2</v>
      </c>
      <c r="D13">
        <v>90.8</v>
      </c>
      <c r="E13" t="s">
        <v>184</v>
      </c>
      <c r="F13">
        <v>2.04</v>
      </c>
      <c r="G13" t="s">
        <v>2</v>
      </c>
      <c r="H13">
        <v>3.4</v>
      </c>
      <c r="I13" t="s">
        <v>186</v>
      </c>
      <c r="J13">
        <v>2.2999999999999998</v>
      </c>
      <c r="K13" t="s">
        <v>1</v>
      </c>
      <c r="L13">
        <v>7</v>
      </c>
      <c r="M13" t="s">
        <v>186</v>
      </c>
      <c r="N13">
        <v>18.600000000000001</v>
      </c>
      <c r="O13" t="s">
        <v>2</v>
      </c>
      <c r="P13">
        <v>0.36</v>
      </c>
      <c r="Q13" t="s">
        <v>186</v>
      </c>
      <c r="R13">
        <v>2.82</v>
      </c>
      <c r="S13" t="s">
        <v>2</v>
      </c>
      <c r="T13">
        <v>5.34</v>
      </c>
      <c r="U13" t="s">
        <v>2</v>
      </c>
      <c r="V13">
        <v>0.94</v>
      </c>
      <c r="W13" t="s">
        <v>1</v>
      </c>
      <c r="X13">
        <v>5.3</v>
      </c>
      <c r="Y13" t="s">
        <v>1</v>
      </c>
      <c r="Z13">
        <v>2.2000000000000002</v>
      </c>
      <c r="AA13" t="s">
        <v>1</v>
      </c>
      <c r="AB13">
        <v>12.2</v>
      </c>
      <c r="AC13" t="s">
        <v>2</v>
      </c>
      <c r="AD13">
        <v>4.4000000000000004</v>
      </c>
      <c r="AE13" t="s">
        <v>1</v>
      </c>
      <c r="AF13">
        <v>5.0999999999999996</v>
      </c>
      <c r="AG13" t="s">
        <v>186</v>
      </c>
    </row>
    <row r="14" spans="1:33" x14ac:dyDescent="0.3">
      <c r="A14" t="s">
        <v>13</v>
      </c>
      <c r="B14">
        <v>25.8</v>
      </c>
      <c r="C14" t="s">
        <v>2</v>
      </c>
      <c r="D14">
        <v>54.9</v>
      </c>
      <c r="E14" t="s">
        <v>184</v>
      </c>
      <c r="F14">
        <v>0.5</v>
      </c>
      <c r="G14" t="s">
        <v>1</v>
      </c>
      <c r="H14">
        <v>0.94</v>
      </c>
      <c r="I14" t="s">
        <v>1</v>
      </c>
      <c r="J14">
        <v>1.3</v>
      </c>
      <c r="K14" t="s">
        <v>1</v>
      </c>
      <c r="L14">
        <v>3.84</v>
      </c>
      <c r="M14" t="s">
        <v>2</v>
      </c>
      <c r="N14">
        <v>7.9</v>
      </c>
      <c r="O14" t="s">
        <v>186</v>
      </c>
      <c r="P14">
        <v>5.7000000000000002E-2</v>
      </c>
      <c r="Q14" t="s">
        <v>186</v>
      </c>
      <c r="R14">
        <v>0.5</v>
      </c>
      <c r="S14" t="s">
        <v>1</v>
      </c>
      <c r="T14">
        <v>1.7</v>
      </c>
      <c r="U14" t="s">
        <v>1</v>
      </c>
      <c r="V14">
        <v>0.74</v>
      </c>
      <c r="W14" t="s">
        <v>1</v>
      </c>
      <c r="X14">
        <v>3.5</v>
      </c>
      <c r="Y14" t="s">
        <v>1</v>
      </c>
      <c r="Z14">
        <v>2.1</v>
      </c>
      <c r="AA14" t="s">
        <v>1</v>
      </c>
      <c r="AB14">
        <v>2.1</v>
      </c>
      <c r="AC14" t="s">
        <v>1</v>
      </c>
      <c r="AD14">
        <v>2.7</v>
      </c>
      <c r="AE14" t="s">
        <v>1</v>
      </c>
      <c r="AF14">
        <v>0.53</v>
      </c>
      <c r="AG14" t="s">
        <v>1</v>
      </c>
    </row>
    <row r="15" spans="1:33" x14ac:dyDescent="0.3">
      <c r="A15" t="s">
        <v>14</v>
      </c>
      <c r="B15">
        <v>2.5</v>
      </c>
      <c r="C15" t="s">
        <v>2</v>
      </c>
      <c r="D15">
        <v>38.299999999999997</v>
      </c>
      <c r="E15" t="s">
        <v>2</v>
      </c>
      <c r="F15">
        <v>0.9</v>
      </c>
      <c r="G15" t="s">
        <v>186</v>
      </c>
      <c r="H15">
        <v>1.5</v>
      </c>
      <c r="I15" t="s">
        <v>186</v>
      </c>
      <c r="J15">
        <v>1.88</v>
      </c>
      <c r="K15" t="s">
        <v>2</v>
      </c>
      <c r="L15">
        <v>3.4</v>
      </c>
      <c r="M15" t="s">
        <v>186</v>
      </c>
      <c r="N15">
        <v>6.7</v>
      </c>
      <c r="O15" t="s">
        <v>186</v>
      </c>
      <c r="P15">
        <v>0.2</v>
      </c>
      <c r="Q15" t="s">
        <v>186</v>
      </c>
      <c r="R15">
        <v>2.09</v>
      </c>
      <c r="S15" t="s">
        <v>186</v>
      </c>
      <c r="T15">
        <v>6.9</v>
      </c>
      <c r="U15" t="s">
        <v>186</v>
      </c>
      <c r="V15">
        <v>0.64</v>
      </c>
      <c r="W15" t="s">
        <v>1</v>
      </c>
      <c r="X15">
        <v>2.8</v>
      </c>
      <c r="Y15" t="s">
        <v>1</v>
      </c>
      <c r="Z15">
        <v>1.6</v>
      </c>
      <c r="AA15" t="s">
        <v>1</v>
      </c>
      <c r="AB15">
        <v>2.1</v>
      </c>
      <c r="AC15" t="s">
        <v>1</v>
      </c>
      <c r="AD15">
        <v>2.2999999999999998</v>
      </c>
      <c r="AE15" t="s">
        <v>1</v>
      </c>
      <c r="AF15">
        <v>1.66</v>
      </c>
      <c r="AG15" t="s">
        <v>2</v>
      </c>
    </row>
    <row r="16" spans="1:33" x14ac:dyDescent="0.3">
      <c r="A16" t="s">
        <v>15</v>
      </c>
      <c r="B16">
        <v>6.61</v>
      </c>
      <c r="C16" t="s">
        <v>2</v>
      </c>
      <c r="D16">
        <v>13</v>
      </c>
      <c r="E16" t="s">
        <v>186</v>
      </c>
      <c r="F16">
        <v>1.1499999999999999</v>
      </c>
      <c r="G16" t="s">
        <v>2</v>
      </c>
      <c r="H16">
        <v>0.83</v>
      </c>
      <c r="I16" t="s">
        <v>1</v>
      </c>
      <c r="J16">
        <v>1.2</v>
      </c>
      <c r="K16" t="s">
        <v>1</v>
      </c>
      <c r="L16">
        <v>1.9</v>
      </c>
      <c r="M16" t="s">
        <v>186</v>
      </c>
      <c r="N16">
        <v>14.8</v>
      </c>
      <c r="O16" t="s">
        <v>2</v>
      </c>
      <c r="P16">
        <v>5.3999999999999999E-2</v>
      </c>
      <c r="Q16" t="s">
        <v>186</v>
      </c>
      <c r="R16">
        <v>0.71</v>
      </c>
      <c r="S16" t="s">
        <v>2</v>
      </c>
      <c r="T16">
        <v>17.899999999999999</v>
      </c>
      <c r="U16" t="s">
        <v>2</v>
      </c>
      <c r="V16">
        <v>0.7</v>
      </c>
      <c r="W16" t="s">
        <v>1</v>
      </c>
      <c r="X16">
        <v>3.3</v>
      </c>
      <c r="Y16" t="s">
        <v>1</v>
      </c>
      <c r="Z16">
        <v>13.5</v>
      </c>
      <c r="AA16" t="s">
        <v>2</v>
      </c>
      <c r="AB16">
        <v>66.7</v>
      </c>
      <c r="AD16">
        <v>2.5</v>
      </c>
      <c r="AE16" t="s">
        <v>1</v>
      </c>
      <c r="AF16">
        <v>0.51</v>
      </c>
      <c r="AG16" t="s">
        <v>1</v>
      </c>
    </row>
    <row r="17" spans="1:33" x14ac:dyDescent="0.3">
      <c r="A17" t="s">
        <v>16</v>
      </c>
      <c r="B17">
        <v>23.8</v>
      </c>
      <c r="C17" t="s">
        <v>2</v>
      </c>
      <c r="D17">
        <v>238</v>
      </c>
      <c r="E17" t="s">
        <v>184</v>
      </c>
      <c r="F17">
        <v>3.71</v>
      </c>
      <c r="G17" t="s">
        <v>2</v>
      </c>
      <c r="H17">
        <v>6.51</v>
      </c>
      <c r="I17" t="s">
        <v>2</v>
      </c>
      <c r="J17">
        <v>6.74</v>
      </c>
      <c r="K17" t="s">
        <v>2</v>
      </c>
      <c r="L17">
        <v>15</v>
      </c>
      <c r="M17" t="s">
        <v>186</v>
      </c>
      <c r="N17">
        <v>39.1</v>
      </c>
      <c r="O17" t="s">
        <v>184</v>
      </c>
      <c r="P17">
        <v>1.47</v>
      </c>
      <c r="Q17" t="s">
        <v>2</v>
      </c>
      <c r="R17">
        <v>9.3800000000000008</v>
      </c>
      <c r="S17" t="s">
        <v>2</v>
      </c>
      <c r="T17">
        <v>7.5</v>
      </c>
      <c r="U17" t="s">
        <v>186</v>
      </c>
      <c r="V17">
        <v>1.42</v>
      </c>
      <c r="W17" t="s">
        <v>2</v>
      </c>
      <c r="X17">
        <v>7.4</v>
      </c>
      <c r="Y17" t="s">
        <v>186</v>
      </c>
      <c r="Z17">
        <v>6.9</v>
      </c>
      <c r="AA17" t="s">
        <v>2</v>
      </c>
      <c r="AB17">
        <v>17</v>
      </c>
      <c r="AC17" t="s">
        <v>186</v>
      </c>
      <c r="AD17">
        <v>2.2999999999999998</v>
      </c>
      <c r="AE17" t="s">
        <v>1</v>
      </c>
      <c r="AF17">
        <v>13</v>
      </c>
      <c r="AG17" t="s">
        <v>186</v>
      </c>
    </row>
    <row r="18" spans="1:33" x14ac:dyDescent="0.3">
      <c r="A18" t="s">
        <v>17</v>
      </c>
      <c r="B18">
        <v>3.11</v>
      </c>
      <c r="C18" t="s">
        <v>2</v>
      </c>
      <c r="D18">
        <v>20.2</v>
      </c>
      <c r="E18" t="s">
        <v>2</v>
      </c>
      <c r="F18">
        <v>0.59</v>
      </c>
      <c r="G18" t="s">
        <v>186</v>
      </c>
      <c r="H18">
        <v>0.84</v>
      </c>
      <c r="I18" t="s">
        <v>1</v>
      </c>
      <c r="J18">
        <v>1.2</v>
      </c>
      <c r="K18" t="s">
        <v>1</v>
      </c>
      <c r="L18">
        <v>1.72</v>
      </c>
      <c r="M18" t="s">
        <v>2</v>
      </c>
      <c r="N18">
        <v>3.4</v>
      </c>
      <c r="O18" t="s">
        <v>186</v>
      </c>
      <c r="P18">
        <v>7.8200000000000006E-2</v>
      </c>
      <c r="Q18" t="s">
        <v>2</v>
      </c>
      <c r="R18">
        <v>0.68</v>
      </c>
      <c r="S18" t="s">
        <v>2</v>
      </c>
      <c r="T18">
        <v>12</v>
      </c>
      <c r="U18" t="s">
        <v>186</v>
      </c>
      <c r="V18">
        <v>0.67</v>
      </c>
      <c r="W18" t="s">
        <v>1</v>
      </c>
      <c r="X18">
        <v>3.1</v>
      </c>
      <c r="Y18" t="s">
        <v>1</v>
      </c>
      <c r="Z18">
        <v>1.8</v>
      </c>
      <c r="AA18" t="s">
        <v>1</v>
      </c>
      <c r="AB18">
        <v>2.2000000000000002</v>
      </c>
      <c r="AC18" t="s">
        <v>1</v>
      </c>
      <c r="AD18">
        <v>2.4</v>
      </c>
      <c r="AE18" t="s">
        <v>1</v>
      </c>
      <c r="AF18">
        <v>0.79</v>
      </c>
      <c r="AG18" t="s">
        <v>186</v>
      </c>
    </row>
    <row r="19" spans="1:33" x14ac:dyDescent="0.3">
      <c r="A19" t="s">
        <v>18</v>
      </c>
      <c r="B19">
        <v>0.64</v>
      </c>
      <c r="C19" t="s">
        <v>2</v>
      </c>
      <c r="D19">
        <v>3.5</v>
      </c>
      <c r="E19" t="s">
        <v>186</v>
      </c>
      <c r="F19">
        <v>0.5</v>
      </c>
      <c r="G19" t="s">
        <v>1</v>
      </c>
      <c r="H19">
        <v>0.78</v>
      </c>
      <c r="I19" t="s">
        <v>1</v>
      </c>
      <c r="J19">
        <v>1.1000000000000001</v>
      </c>
      <c r="K19" t="s">
        <v>1</v>
      </c>
      <c r="L19">
        <v>0.5</v>
      </c>
      <c r="M19" t="s">
        <v>1</v>
      </c>
      <c r="N19">
        <v>1.1499999999999999</v>
      </c>
      <c r="O19" t="s">
        <v>2</v>
      </c>
      <c r="P19">
        <v>2.5999999999999999E-2</v>
      </c>
      <c r="Q19" t="s">
        <v>1</v>
      </c>
      <c r="R19">
        <v>0.5</v>
      </c>
      <c r="S19" t="s">
        <v>1</v>
      </c>
      <c r="T19">
        <v>1.6</v>
      </c>
      <c r="U19" t="s">
        <v>1</v>
      </c>
      <c r="V19">
        <v>0.67</v>
      </c>
      <c r="W19" t="s">
        <v>1</v>
      </c>
      <c r="X19">
        <v>3</v>
      </c>
      <c r="Y19" t="s">
        <v>1</v>
      </c>
      <c r="Z19">
        <v>1.7</v>
      </c>
      <c r="AA19" t="s">
        <v>1</v>
      </c>
      <c r="AB19">
        <v>24</v>
      </c>
      <c r="AC19" t="s">
        <v>2</v>
      </c>
      <c r="AD19">
        <v>2.4</v>
      </c>
      <c r="AE19" t="s">
        <v>1</v>
      </c>
      <c r="AF19">
        <v>0.5</v>
      </c>
      <c r="AG19" t="s">
        <v>1</v>
      </c>
    </row>
    <row r="20" spans="1:33" x14ac:dyDescent="0.3">
      <c r="A20" t="s">
        <v>19</v>
      </c>
      <c r="B20">
        <v>60.5</v>
      </c>
      <c r="C20" t="s">
        <v>184</v>
      </c>
      <c r="D20">
        <v>356</v>
      </c>
      <c r="E20" t="s">
        <v>184</v>
      </c>
      <c r="F20">
        <v>27.1</v>
      </c>
      <c r="G20" t="s">
        <v>2</v>
      </c>
      <c r="H20">
        <v>26</v>
      </c>
      <c r="I20" t="s">
        <v>184</v>
      </c>
      <c r="J20">
        <v>31</v>
      </c>
      <c r="K20" t="s">
        <v>184</v>
      </c>
      <c r="L20">
        <v>133</v>
      </c>
      <c r="N20">
        <v>272</v>
      </c>
      <c r="O20" t="s">
        <v>184</v>
      </c>
      <c r="P20">
        <v>6.2</v>
      </c>
      <c r="Q20" t="s">
        <v>184</v>
      </c>
      <c r="R20">
        <v>15</v>
      </c>
      <c r="S20" t="s">
        <v>2</v>
      </c>
      <c r="T20">
        <v>23.5</v>
      </c>
      <c r="U20" t="s">
        <v>2</v>
      </c>
      <c r="V20">
        <v>3.2</v>
      </c>
      <c r="W20" t="s">
        <v>186</v>
      </c>
      <c r="X20">
        <v>19.2</v>
      </c>
      <c r="Y20" t="s">
        <v>2</v>
      </c>
      <c r="Z20">
        <v>13</v>
      </c>
      <c r="AA20" t="s">
        <v>186</v>
      </c>
      <c r="AB20">
        <v>1.5</v>
      </c>
      <c r="AC20" t="s">
        <v>1</v>
      </c>
      <c r="AD20">
        <v>17.100000000000001</v>
      </c>
      <c r="AE20" t="s">
        <v>2</v>
      </c>
      <c r="AF20">
        <v>15.8</v>
      </c>
      <c r="AG20" t="s">
        <v>2</v>
      </c>
    </row>
    <row r="21" spans="1:33" x14ac:dyDescent="0.3">
      <c r="A21" t="s">
        <v>20</v>
      </c>
      <c r="B21">
        <v>16</v>
      </c>
      <c r="C21" t="s">
        <v>2</v>
      </c>
      <c r="D21">
        <v>45.4</v>
      </c>
      <c r="E21" t="s">
        <v>2</v>
      </c>
      <c r="F21">
        <v>0.5</v>
      </c>
      <c r="G21" t="s">
        <v>1</v>
      </c>
      <c r="H21">
        <v>0.66</v>
      </c>
      <c r="I21" t="s">
        <v>1</v>
      </c>
      <c r="J21">
        <v>2.5</v>
      </c>
      <c r="K21" t="s">
        <v>186</v>
      </c>
      <c r="L21">
        <v>4.22</v>
      </c>
      <c r="M21" t="s">
        <v>2</v>
      </c>
      <c r="N21">
        <v>6.6</v>
      </c>
      <c r="O21" t="s">
        <v>186</v>
      </c>
      <c r="P21">
        <v>0.21</v>
      </c>
      <c r="Q21" t="s">
        <v>186</v>
      </c>
      <c r="R21">
        <v>0.871</v>
      </c>
      <c r="S21" t="s">
        <v>186</v>
      </c>
      <c r="T21">
        <v>1.1000000000000001</v>
      </c>
      <c r="U21" t="s">
        <v>1</v>
      </c>
      <c r="V21">
        <v>0.59</v>
      </c>
      <c r="W21" t="s">
        <v>1</v>
      </c>
      <c r="X21">
        <v>0.51</v>
      </c>
      <c r="Y21" t="s">
        <v>1</v>
      </c>
      <c r="Z21">
        <v>2.2000000000000002</v>
      </c>
      <c r="AA21" t="s">
        <v>1</v>
      </c>
      <c r="AB21">
        <v>94.4</v>
      </c>
      <c r="AC21" t="s">
        <v>184</v>
      </c>
      <c r="AD21">
        <v>2.7</v>
      </c>
      <c r="AE21" t="s">
        <v>1</v>
      </c>
      <c r="AF21">
        <v>0.95</v>
      </c>
      <c r="AG21" t="s">
        <v>186</v>
      </c>
    </row>
    <row r="22" spans="1:33" x14ac:dyDescent="0.3">
      <c r="A22" t="s">
        <v>21</v>
      </c>
      <c r="B22">
        <v>1.5</v>
      </c>
      <c r="C22" t="s">
        <v>186</v>
      </c>
      <c r="D22">
        <v>1.9</v>
      </c>
      <c r="E22" t="s">
        <v>1</v>
      </c>
      <c r="F22">
        <v>0.5</v>
      </c>
      <c r="G22" t="s">
        <v>1</v>
      </c>
      <c r="H22">
        <v>0.59</v>
      </c>
      <c r="I22" t="s">
        <v>1</v>
      </c>
      <c r="J22">
        <v>0.65</v>
      </c>
      <c r="K22" t="s">
        <v>1</v>
      </c>
      <c r="L22">
        <v>0.5</v>
      </c>
      <c r="M22" t="s">
        <v>1</v>
      </c>
      <c r="N22">
        <v>0.6</v>
      </c>
      <c r="O22" t="s">
        <v>1</v>
      </c>
      <c r="P22">
        <v>3.5000000000000003E-2</v>
      </c>
      <c r="Q22" t="s">
        <v>1</v>
      </c>
      <c r="R22">
        <v>0.5</v>
      </c>
      <c r="S22" t="s">
        <v>1</v>
      </c>
      <c r="T22">
        <v>1</v>
      </c>
      <c r="U22" t="s">
        <v>1</v>
      </c>
      <c r="V22">
        <v>0.53</v>
      </c>
      <c r="W22" t="s">
        <v>1</v>
      </c>
      <c r="X22">
        <v>0.46</v>
      </c>
      <c r="Y22" t="s">
        <v>1</v>
      </c>
      <c r="Z22">
        <v>2.2999999999999998</v>
      </c>
      <c r="AA22" t="s">
        <v>186</v>
      </c>
      <c r="AB22">
        <v>1.7</v>
      </c>
      <c r="AC22" t="s">
        <v>1</v>
      </c>
      <c r="AD22">
        <v>2.5</v>
      </c>
      <c r="AE22" t="s">
        <v>1</v>
      </c>
      <c r="AF22">
        <v>0.5</v>
      </c>
      <c r="AG22" t="s">
        <v>1</v>
      </c>
    </row>
    <row r="23" spans="1:33" x14ac:dyDescent="0.3">
      <c r="A23" t="s">
        <v>22</v>
      </c>
      <c r="B23">
        <v>26.8</v>
      </c>
      <c r="C23" t="s">
        <v>2</v>
      </c>
      <c r="D23">
        <v>95.3</v>
      </c>
      <c r="E23" t="s">
        <v>184</v>
      </c>
      <c r="F23">
        <v>2.4</v>
      </c>
      <c r="G23" t="s">
        <v>186</v>
      </c>
      <c r="H23">
        <v>2.85</v>
      </c>
      <c r="I23" t="s">
        <v>2</v>
      </c>
      <c r="J23">
        <v>2.97</v>
      </c>
      <c r="K23" t="s">
        <v>2</v>
      </c>
      <c r="L23">
        <v>9.84</v>
      </c>
      <c r="M23" t="s">
        <v>2</v>
      </c>
      <c r="N23">
        <v>22.9</v>
      </c>
      <c r="O23" t="s">
        <v>2</v>
      </c>
      <c r="P23">
        <v>0.89200000000000002</v>
      </c>
      <c r="Q23" t="s">
        <v>2</v>
      </c>
      <c r="R23">
        <v>3.61</v>
      </c>
      <c r="S23" t="s">
        <v>2</v>
      </c>
      <c r="T23">
        <v>1.93</v>
      </c>
      <c r="U23" t="s">
        <v>2</v>
      </c>
      <c r="V23">
        <v>0.6</v>
      </c>
      <c r="W23" t="s">
        <v>1</v>
      </c>
      <c r="X23">
        <v>3.2</v>
      </c>
      <c r="Y23" t="s">
        <v>186</v>
      </c>
      <c r="Z23">
        <v>4.0199999999999996</v>
      </c>
      <c r="AA23" t="s">
        <v>2</v>
      </c>
      <c r="AB23">
        <v>4.62</v>
      </c>
      <c r="AC23" t="s">
        <v>2</v>
      </c>
      <c r="AD23">
        <v>2.4</v>
      </c>
      <c r="AE23" t="s">
        <v>1</v>
      </c>
      <c r="AF23">
        <v>1.6</v>
      </c>
      <c r="AG23" t="s">
        <v>186</v>
      </c>
    </row>
    <row r="24" spans="1:33" x14ac:dyDescent="0.3">
      <c r="A24" t="s">
        <v>23</v>
      </c>
      <c r="B24">
        <v>3.1</v>
      </c>
      <c r="C24" t="s">
        <v>186</v>
      </c>
      <c r="D24">
        <v>20.100000000000001</v>
      </c>
      <c r="E24" t="s">
        <v>2</v>
      </c>
      <c r="F24">
        <v>1.6</v>
      </c>
      <c r="G24" t="s">
        <v>186</v>
      </c>
      <c r="H24">
        <v>2.2999999999999998</v>
      </c>
      <c r="I24" t="s">
        <v>186</v>
      </c>
      <c r="J24">
        <v>0.91</v>
      </c>
      <c r="K24" t="s">
        <v>186</v>
      </c>
      <c r="L24">
        <v>6.3</v>
      </c>
      <c r="M24" t="s">
        <v>186</v>
      </c>
      <c r="N24">
        <v>18</v>
      </c>
      <c r="O24" t="s">
        <v>186</v>
      </c>
      <c r="P24">
        <v>0.875</v>
      </c>
      <c r="Q24" t="s">
        <v>2</v>
      </c>
      <c r="R24">
        <v>3</v>
      </c>
      <c r="S24" t="s">
        <v>186</v>
      </c>
      <c r="T24">
        <v>1.39</v>
      </c>
      <c r="U24" t="s">
        <v>2</v>
      </c>
      <c r="V24">
        <v>0.52</v>
      </c>
      <c r="W24" t="s">
        <v>1</v>
      </c>
      <c r="X24">
        <v>0.38</v>
      </c>
      <c r="Y24" t="s">
        <v>1</v>
      </c>
      <c r="Z24">
        <v>2.4</v>
      </c>
      <c r="AA24" t="s">
        <v>1</v>
      </c>
      <c r="AB24">
        <v>2.5</v>
      </c>
      <c r="AC24" t="s">
        <v>1</v>
      </c>
      <c r="AD24">
        <v>0.2</v>
      </c>
      <c r="AE24" t="s">
        <v>1</v>
      </c>
      <c r="AF24">
        <v>1.3</v>
      </c>
      <c r="AG24" t="s">
        <v>186</v>
      </c>
    </row>
    <row r="25" spans="1:33" x14ac:dyDescent="0.3">
      <c r="A25" t="s">
        <v>24</v>
      </c>
      <c r="B25">
        <v>3.15</v>
      </c>
      <c r="C25" t="s">
        <v>2</v>
      </c>
      <c r="D25">
        <v>17.5</v>
      </c>
      <c r="E25" t="s">
        <v>2</v>
      </c>
      <c r="F25">
        <v>1.57</v>
      </c>
      <c r="G25" t="s">
        <v>2</v>
      </c>
      <c r="H25">
        <v>1.9</v>
      </c>
      <c r="I25" t="s">
        <v>183</v>
      </c>
      <c r="J25">
        <v>0.91</v>
      </c>
      <c r="K25" t="s">
        <v>186</v>
      </c>
      <c r="L25">
        <v>5.0999999999999996</v>
      </c>
      <c r="M25" t="s">
        <v>186</v>
      </c>
      <c r="N25">
        <v>16</v>
      </c>
      <c r="O25" t="s">
        <v>2</v>
      </c>
      <c r="P25">
        <v>0.76400000000000001</v>
      </c>
      <c r="Q25" t="s">
        <v>2</v>
      </c>
      <c r="R25">
        <v>3.22</v>
      </c>
      <c r="S25" t="s">
        <v>2</v>
      </c>
      <c r="T25">
        <v>1.55</v>
      </c>
      <c r="U25" t="s">
        <v>2</v>
      </c>
      <c r="V25">
        <v>0.5</v>
      </c>
      <c r="W25" t="s">
        <v>1</v>
      </c>
      <c r="X25">
        <v>0.4</v>
      </c>
      <c r="Y25" t="s">
        <v>186</v>
      </c>
      <c r="Z25">
        <v>2.1</v>
      </c>
      <c r="AA25" t="s">
        <v>1</v>
      </c>
      <c r="AB25">
        <v>5.9</v>
      </c>
      <c r="AC25" t="s">
        <v>186</v>
      </c>
      <c r="AD25">
        <v>0.56200000000000006</v>
      </c>
      <c r="AE25" t="s">
        <v>2</v>
      </c>
      <c r="AF25">
        <v>1.9</v>
      </c>
      <c r="AG25" t="s">
        <v>186</v>
      </c>
    </row>
    <row r="26" spans="1:33" x14ac:dyDescent="0.3">
      <c r="A26" t="s">
        <v>25</v>
      </c>
      <c r="B26">
        <v>7.42</v>
      </c>
      <c r="C26" t="s">
        <v>2</v>
      </c>
      <c r="D26">
        <v>36.6</v>
      </c>
      <c r="E26" t="s">
        <v>2</v>
      </c>
      <c r="F26">
        <v>3.5</v>
      </c>
      <c r="G26" t="s">
        <v>186</v>
      </c>
      <c r="H26">
        <v>3.85</v>
      </c>
      <c r="I26" t="s">
        <v>2</v>
      </c>
      <c r="J26">
        <v>2.72</v>
      </c>
      <c r="K26" t="s">
        <v>2</v>
      </c>
      <c r="L26">
        <v>11</v>
      </c>
      <c r="M26" t="s">
        <v>186</v>
      </c>
      <c r="N26">
        <v>36.799999999999997</v>
      </c>
      <c r="O26" t="s">
        <v>184</v>
      </c>
      <c r="P26">
        <v>1.2</v>
      </c>
      <c r="Q26" t="s">
        <v>186</v>
      </c>
      <c r="R26">
        <v>6.21</v>
      </c>
      <c r="S26" t="s">
        <v>186</v>
      </c>
      <c r="T26">
        <v>4.1399999999999997</v>
      </c>
      <c r="U26" t="s">
        <v>2</v>
      </c>
      <c r="V26">
        <v>0.72399999999999998</v>
      </c>
      <c r="W26" t="s">
        <v>2</v>
      </c>
      <c r="X26">
        <v>0.28000000000000003</v>
      </c>
      <c r="Y26" t="s">
        <v>1</v>
      </c>
      <c r="Z26">
        <v>4.21</v>
      </c>
      <c r="AA26" t="s">
        <v>2</v>
      </c>
      <c r="AB26">
        <v>2.5099999999999998</v>
      </c>
      <c r="AC26" t="s">
        <v>2</v>
      </c>
      <c r="AD26">
        <v>0.65</v>
      </c>
      <c r="AE26" t="s">
        <v>186</v>
      </c>
      <c r="AF26">
        <v>3.53</v>
      </c>
      <c r="AG26" t="s">
        <v>2</v>
      </c>
    </row>
    <row r="27" spans="1:33" x14ac:dyDescent="0.3">
      <c r="A27" t="s">
        <v>26</v>
      </c>
      <c r="B27">
        <v>0.98</v>
      </c>
      <c r="C27" t="s">
        <v>186</v>
      </c>
      <c r="D27">
        <v>4.7</v>
      </c>
      <c r="E27" t="s">
        <v>186</v>
      </c>
      <c r="F27">
        <v>0.5</v>
      </c>
      <c r="G27" t="s">
        <v>1</v>
      </c>
      <c r="H27">
        <v>0.74</v>
      </c>
      <c r="I27" t="s">
        <v>1</v>
      </c>
      <c r="J27">
        <v>0.84</v>
      </c>
      <c r="K27" t="s">
        <v>1</v>
      </c>
      <c r="L27">
        <v>1.8</v>
      </c>
      <c r="M27" t="s">
        <v>186</v>
      </c>
      <c r="N27">
        <v>5</v>
      </c>
      <c r="O27" t="s">
        <v>186</v>
      </c>
      <c r="P27">
        <v>0.15</v>
      </c>
      <c r="Q27" t="s">
        <v>186</v>
      </c>
      <c r="R27">
        <v>0.86899999999999999</v>
      </c>
      <c r="S27" t="s">
        <v>186</v>
      </c>
      <c r="T27">
        <v>1.3</v>
      </c>
      <c r="U27" t="s">
        <v>1</v>
      </c>
      <c r="V27">
        <v>0.52</v>
      </c>
      <c r="W27" t="s">
        <v>1</v>
      </c>
      <c r="X27">
        <v>0.74</v>
      </c>
      <c r="Y27" t="s">
        <v>186</v>
      </c>
      <c r="Z27">
        <v>2</v>
      </c>
      <c r="AA27" t="s">
        <v>1</v>
      </c>
      <c r="AB27">
        <v>0.5</v>
      </c>
      <c r="AC27" t="s">
        <v>1</v>
      </c>
      <c r="AD27">
        <v>2.8</v>
      </c>
      <c r="AE27" t="s">
        <v>1</v>
      </c>
      <c r="AF27">
        <v>1</v>
      </c>
      <c r="AG27" t="s">
        <v>186</v>
      </c>
    </row>
    <row r="28" spans="1:33" x14ac:dyDescent="0.3">
      <c r="A28" t="s">
        <v>27</v>
      </c>
      <c r="B28">
        <v>9.14</v>
      </c>
      <c r="C28" t="s">
        <v>2</v>
      </c>
      <c r="D28">
        <v>61.4</v>
      </c>
      <c r="E28" t="s">
        <v>184</v>
      </c>
      <c r="F28">
        <v>4.87</v>
      </c>
      <c r="G28" t="s">
        <v>2</v>
      </c>
      <c r="H28">
        <v>7.22</v>
      </c>
      <c r="I28" t="s">
        <v>2</v>
      </c>
      <c r="J28">
        <v>4.0999999999999996</v>
      </c>
      <c r="K28" t="s">
        <v>2</v>
      </c>
      <c r="L28">
        <v>14.6</v>
      </c>
      <c r="M28" t="s">
        <v>2</v>
      </c>
      <c r="N28">
        <v>39.5</v>
      </c>
      <c r="O28" t="s">
        <v>184</v>
      </c>
      <c r="P28">
        <v>3.13</v>
      </c>
      <c r="Q28" t="s">
        <v>2</v>
      </c>
      <c r="R28">
        <v>8.52</v>
      </c>
      <c r="S28" t="s">
        <v>2</v>
      </c>
      <c r="T28">
        <v>3.73</v>
      </c>
      <c r="U28" t="s">
        <v>2</v>
      </c>
      <c r="V28">
        <v>0.5</v>
      </c>
      <c r="W28" t="s">
        <v>1</v>
      </c>
      <c r="X28">
        <v>7.4</v>
      </c>
      <c r="Y28" t="s">
        <v>2</v>
      </c>
      <c r="Z28">
        <v>5.34</v>
      </c>
      <c r="AA28" t="s">
        <v>2</v>
      </c>
      <c r="AB28">
        <v>4.49</v>
      </c>
      <c r="AC28" t="s">
        <v>2</v>
      </c>
      <c r="AD28">
        <v>2</v>
      </c>
      <c r="AE28" t="s">
        <v>186</v>
      </c>
      <c r="AF28">
        <v>4.09</v>
      </c>
      <c r="AG28" t="s">
        <v>2</v>
      </c>
    </row>
    <row r="29" spans="1:33" x14ac:dyDescent="0.3">
      <c r="A29" t="s">
        <v>28</v>
      </c>
      <c r="B29">
        <v>10.1</v>
      </c>
      <c r="C29" t="s">
        <v>2</v>
      </c>
      <c r="D29">
        <v>48.4</v>
      </c>
      <c r="E29" t="s">
        <v>2</v>
      </c>
      <c r="F29">
        <v>2.89</v>
      </c>
      <c r="G29" t="s">
        <v>2</v>
      </c>
      <c r="H29">
        <v>3.84</v>
      </c>
      <c r="I29" t="s">
        <v>2</v>
      </c>
      <c r="J29">
        <v>2.2000000000000002</v>
      </c>
      <c r="K29" t="s">
        <v>186</v>
      </c>
      <c r="L29">
        <v>9.73</v>
      </c>
      <c r="M29" t="s">
        <v>2</v>
      </c>
      <c r="N29">
        <v>24.9</v>
      </c>
      <c r="O29" t="s">
        <v>2</v>
      </c>
      <c r="P29">
        <v>1.68</v>
      </c>
      <c r="Q29" t="s">
        <v>2</v>
      </c>
      <c r="R29">
        <v>5.07</v>
      </c>
      <c r="S29" t="s">
        <v>2</v>
      </c>
      <c r="T29">
        <v>1.6</v>
      </c>
      <c r="U29" t="s">
        <v>186</v>
      </c>
      <c r="V29">
        <v>0.5</v>
      </c>
      <c r="W29" t="s">
        <v>1</v>
      </c>
      <c r="X29">
        <v>4.32</v>
      </c>
      <c r="Y29" t="s">
        <v>2</v>
      </c>
      <c r="Z29">
        <v>2</v>
      </c>
      <c r="AA29" t="s">
        <v>186</v>
      </c>
      <c r="AB29">
        <v>2.93</v>
      </c>
      <c r="AC29" t="s">
        <v>2</v>
      </c>
      <c r="AD29">
        <v>1.28</v>
      </c>
      <c r="AE29" t="s">
        <v>2</v>
      </c>
      <c r="AF29">
        <v>2</v>
      </c>
      <c r="AG29" t="s">
        <v>186</v>
      </c>
    </row>
    <row r="30" spans="1:33" x14ac:dyDescent="0.3">
      <c r="A30" t="s">
        <v>29</v>
      </c>
      <c r="B30">
        <v>3.75</v>
      </c>
      <c r="C30" t="s">
        <v>2</v>
      </c>
      <c r="D30">
        <v>24.5</v>
      </c>
      <c r="E30" t="s">
        <v>2</v>
      </c>
      <c r="F30">
        <v>1.95</v>
      </c>
      <c r="G30" t="s">
        <v>2</v>
      </c>
      <c r="H30">
        <v>2.5</v>
      </c>
      <c r="I30" t="s">
        <v>186</v>
      </c>
      <c r="J30">
        <v>1.57</v>
      </c>
      <c r="K30" t="s">
        <v>2</v>
      </c>
      <c r="L30">
        <v>5.56</v>
      </c>
      <c r="M30" t="s">
        <v>2</v>
      </c>
      <c r="N30">
        <v>14.5</v>
      </c>
      <c r="O30" t="s">
        <v>2</v>
      </c>
      <c r="P30">
        <v>1.22</v>
      </c>
      <c r="Q30" t="s">
        <v>2</v>
      </c>
      <c r="R30">
        <v>3.2</v>
      </c>
      <c r="S30" t="s">
        <v>2</v>
      </c>
      <c r="T30">
        <v>1.35</v>
      </c>
      <c r="U30" t="s">
        <v>2</v>
      </c>
      <c r="V30">
        <v>0.5</v>
      </c>
      <c r="W30" t="s">
        <v>1</v>
      </c>
      <c r="X30">
        <v>3.14</v>
      </c>
      <c r="Y30" t="s">
        <v>2</v>
      </c>
      <c r="Z30">
        <v>1.9</v>
      </c>
      <c r="AA30" t="s">
        <v>1</v>
      </c>
      <c r="AB30">
        <v>1.55</v>
      </c>
      <c r="AC30" t="s">
        <v>2</v>
      </c>
      <c r="AD30">
        <v>0.69</v>
      </c>
      <c r="AE30" t="s">
        <v>186</v>
      </c>
      <c r="AF30">
        <v>1.76</v>
      </c>
      <c r="AG30" t="s">
        <v>2</v>
      </c>
    </row>
    <row r="31" spans="1:33" x14ac:dyDescent="0.3">
      <c r="A31" t="s">
        <v>30</v>
      </c>
      <c r="B31">
        <v>1.36</v>
      </c>
      <c r="C31" t="s">
        <v>2</v>
      </c>
      <c r="D31">
        <v>1.4</v>
      </c>
      <c r="E31" t="s">
        <v>186</v>
      </c>
      <c r="F31">
        <v>0.5</v>
      </c>
      <c r="G31" t="s">
        <v>1</v>
      </c>
      <c r="H31">
        <v>0.5</v>
      </c>
      <c r="I31" t="s">
        <v>1</v>
      </c>
      <c r="J31">
        <v>0.5</v>
      </c>
      <c r="K31" t="s">
        <v>1</v>
      </c>
      <c r="L31">
        <v>0.5</v>
      </c>
      <c r="M31" t="s">
        <v>1</v>
      </c>
      <c r="N31">
        <v>0.873</v>
      </c>
      <c r="O31" t="s">
        <v>2</v>
      </c>
      <c r="P31">
        <v>3.2000000000000001E-2</v>
      </c>
      <c r="Q31" t="s">
        <v>1</v>
      </c>
      <c r="R31">
        <v>0.5</v>
      </c>
      <c r="S31" t="s">
        <v>1</v>
      </c>
      <c r="T31">
        <v>0.54</v>
      </c>
      <c r="U31" t="s">
        <v>2</v>
      </c>
      <c r="V31">
        <v>0.5</v>
      </c>
      <c r="W31" t="s">
        <v>1</v>
      </c>
      <c r="X31">
        <v>0.21</v>
      </c>
      <c r="Y31" t="s">
        <v>1</v>
      </c>
      <c r="Z31">
        <v>1.7</v>
      </c>
      <c r="AA31" t="s">
        <v>1</v>
      </c>
      <c r="AB31">
        <v>0.5</v>
      </c>
      <c r="AC31" t="s">
        <v>1</v>
      </c>
      <c r="AD31">
        <v>0.13</v>
      </c>
      <c r="AE31" t="s">
        <v>1</v>
      </c>
      <c r="AF31">
        <v>0.5</v>
      </c>
      <c r="AG31" t="s">
        <v>1</v>
      </c>
    </row>
    <row r="32" spans="1:33" x14ac:dyDescent="0.3">
      <c r="A32" t="s">
        <v>31</v>
      </c>
      <c r="B32">
        <v>1.7</v>
      </c>
      <c r="C32" t="s">
        <v>186</v>
      </c>
      <c r="D32">
        <v>4.09</v>
      </c>
      <c r="E32" t="s">
        <v>2</v>
      </c>
      <c r="F32">
        <v>0.5</v>
      </c>
      <c r="G32" t="s">
        <v>1</v>
      </c>
      <c r="H32">
        <v>0.5</v>
      </c>
      <c r="I32" t="s">
        <v>1</v>
      </c>
      <c r="J32">
        <v>0.5</v>
      </c>
      <c r="K32" t="s">
        <v>1</v>
      </c>
      <c r="L32">
        <v>0.57999999999999996</v>
      </c>
      <c r="M32" t="s">
        <v>2</v>
      </c>
      <c r="N32">
        <v>5</v>
      </c>
      <c r="O32" t="s">
        <v>186</v>
      </c>
      <c r="P32">
        <v>1.9E-2</v>
      </c>
      <c r="Q32" t="s">
        <v>1</v>
      </c>
      <c r="R32">
        <v>0.5</v>
      </c>
      <c r="S32" t="s">
        <v>1</v>
      </c>
      <c r="T32">
        <v>1.87</v>
      </c>
      <c r="U32" t="s">
        <v>2</v>
      </c>
      <c r="V32">
        <v>0.5</v>
      </c>
      <c r="W32" t="s">
        <v>1</v>
      </c>
      <c r="X32">
        <v>1.4</v>
      </c>
      <c r="Y32" t="s">
        <v>186</v>
      </c>
      <c r="Z32">
        <v>1.4</v>
      </c>
      <c r="AA32" t="s">
        <v>1</v>
      </c>
      <c r="AB32">
        <v>1.31</v>
      </c>
      <c r="AC32" t="s">
        <v>2</v>
      </c>
      <c r="AD32">
        <v>0.13</v>
      </c>
      <c r="AE32" t="s">
        <v>1</v>
      </c>
      <c r="AF32">
        <v>0.5</v>
      </c>
      <c r="AG32" t="s">
        <v>1</v>
      </c>
    </row>
    <row r="33" spans="1:33" x14ac:dyDescent="0.3">
      <c r="A33" t="s">
        <v>32</v>
      </c>
      <c r="B33">
        <v>0.75</v>
      </c>
      <c r="C33" t="s">
        <v>186</v>
      </c>
      <c r="D33">
        <v>4.9000000000000004</v>
      </c>
      <c r="E33" t="s">
        <v>186</v>
      </c>
      <c r="F33">
        <v>0.54900000000000004</v>
      </c>
      <c r="G33" t="s">
        <v>2</v>
      </c>
      <c r="H33">
        <v>0.748</v>
      </c>
      <c r="I33" t="s">
        <v>2</v>
      </c>
      <c r="J33">
        <v>0.67</v>
      </c>
      <c r="K33" t="s">
        <v>2</v>
      </c>
      <c r="L33">
        <v>1</v>
      </c>
      <c r="M33" t="s">
        <v>186</v>
      </c>
      <c r="N33">
        <v>3.3</v>
      </c>
      <c r="O33" t="s">
        <v>186</v>
      </c>
      <c r="P33">
        <v>0.19600000000000001</v>
      </c>
      <c r="Q33" t="s">
        <v>2</v>
      </c>
      <c r="R33">
        <v>0.66500000000000004</v>
      </c>
      <c r="S33" t="s">
        <v>2</v>
      </c>
      <c r="T33">
        <v>0.5</v>
      </c>
      <c r="U33" t="s">
        <v>1</v>
      </c>
      <c r="V33">
        <v>0.5</v>
      </c>
      <c r="W33" t="s">
        <v>1</v>
      </c>
      <c r="X33">
        <v>0.59</v>
      </c>
      <c r="Y33" t="s">
        <v>186</v>
      </c>
      <c r="Z33">
        <v>1.5</v>
      </c>
      <c r="AA33" t="s">
        <v>1</v>
      </c>
      <c r="AB33">
        <v>2.44</v>
      </c>
      <c r="AC33" t="s">
        <v>2</v>
      </c>
      <c r="AD33">
        <v>0.12</v>
      </c>
      <c r="AE33" t="s">
        <v>1</v>
      </c>
      <c r="AF33">
        <v>0.5</v>
      </c>
      <c r="AG33" t="s">
        <v>1</v>
      </c>
    </row>
    <row r="34" spans="1:33" x14ac:dyDescent="0.3">
      <c r="A34" t="s">
        <v>33</v>
      </c>
      <c r="B34">
        <v>3.76</v>
      </c>
      <c r="C34" t="s">
        <v>2</v>
      </c>
      <c r="D34">
        <v>16.399999999999999</v>
      </c>
      <c r="E34" t="s">
        <v>2</v>
      </c>
      <c r="F34">
        <v>1.03</v>
      </c>
      <c r="G34" t="s">
        <v>2</v>
      </c>
      <c r="H34">
        <v>1.1599999999999999</v>
      </c>
      <c r="I34" t="s">
        <v>2</v>
      </c>
      <c r="J34">
        <v>1.1599999999999999</v>
      </c>
      <c r="K34" t="s">
        <v>2</v>
      </c>
      <c r="L34">
        <v>3.25</v>
      </c>
      <c r="M34" t="s">
        <v>2</v>
      </c>
      <c r="N34">
        <v>8.36</v>
      </c>
      <c r="O34" t="s">
        <v>2</v>
      </c>
      <c r="P34">
        <v>0.45200000000000001</v>
      </c>
      <c r="Q34" t="s">
        <v>2</v>
      </c>
      <c r="R34">
        <v>1.3</v>
      </c>
      <c r="S34" t="s">
        <v>2</v>
      </c>
      <c r="T34">
        <v>0.59699999999999998</v>
      </c>
      <c r="U34" t="s">
        <v>2</v>
      </c>
      <c r="V34">
        <v>0.5</v>
      </c>
      <c r="W34" t="s">
        <v>1</v>
      </c>
      <c r="X34">
        <v>1.4</v>
      </c>
      <c r="Y34" t="s">
        <v>2</v>
      </c>
      <c r="Z34">
        <v>1.9</v>
      </c>
      <c r="AA34" t="s">
        <v>1</v>
      </c>
      <c r="AB34">
        <v>0.5</v>
      </c>
      <c r="AC34" t="s">
        <v>1</v>
      </c>
      <c r="AD34">
        <v>0.47099999999999997</v>
      </c>
      <c r="AE34" t="s">
        <v>2</v>
      </c>
      <c r="AF34">
        <v>0.96399999999999997</v>
      </c>
      <c r="AG34" t="s">
        <v>2</v>
      </c>
    </row>
    <row r="35" spans="1:33" x14ac:dyDescent="0.3">
      <c r="A35" t="s">
        <v>34</v>
      </c>
      <c r="B35">
        <v>0.5</v>
      </c>
      <c r="C35" t="s">
        <v>1</v>
      </c>
      <c r="D35">
        <v>2.2000000000000002</v>
      </c>
      <c r="E35" t="s">
        <v>186</v>
      </c>
      <c r="F35">
        <v>0.5</v>
      </c>
      <c r="G35" t="s">
        <v>1</v>
      </c>
      <c r="H35">
        <v>0.5</v>
      </c>
      <c r="I35" t="s">
        <v>1</v>
      </c>
      <c r="J35">
        <v>0.5</v>
      </c>
      <c r="K35" t="s">
        <v>1</v>
      </c>
      <c r="L35">
        <v>0.88500000000000001</v>
      </c>
      <c r="M35" t="s">
        <v>2</v>
      </c>
      <c r="N35">
        <v>2.74</v>
      </c>
      <c r="O35" t="s">
        <v>2</v>
      </c>
      <c r="P35">
        <v>8.6999999999999994E-2</v>
      </c>
      <c r="Q35" t="s">
        <v>186</v>
      </c>
      <c r="R35">
        <v>0.5</v>
      </c>
      <c r="S35" t="s">
        <v>2</v>
      </c>
      <c r="T35">
        <v>0.5</v>
      </c>
      <c r="U35" t="s">
        <v>1</v>
      </c>
      <c r="V35">
        <v>0.5</v>
      </c>
      <c r="W35" t="s">
        <v>1</v>
      </c>
      <c r="X35">
        <v>0.22</v>
      </c>
      <c r="Y35" t="s">
        <v>1</v>
      </c>
      <c r="Z35">
        <v>1.3</v>
      </c>
      <c r="AA35" t="s">
        <v>1</v>
      </c>
      <c r="AB35">
        <v>6.91</v>
      </c>
      <c r="AC35" t="s">
        <v>2</v>
      </c>
      <c r="AD35">
        <v>0.12</v>
      </c>
      <c r="AE35" t="s">
        <v>1</v>
      </c>
      <c r="AF35">
        <v>0.5</v>
      </c>
      <c r="AG35" t="s">
        <v>1</v>
      </c>
    </row>
    <row r="36" spans="1:33" x14ac:dyDescent="0.3">
      <c r="A36" t="s">
        <v>35</v>
      </c>
      <c r="B36">
        <v>7.82</v>
      </c>
      <c r="C36" t="s">
        <v>2</v>
      </c>
      <c r="D36">
        <v>50</v>
      </c>
      <c r="E36" t="s">
        <v>2</v>
      </c>
      <c r="F36">
        <v>4.57</v>
      </c>
      <c r="G36" t="s">
        <v>2</v>
      </c>
      <c r="H36">
        <v>5.45</v>
      </c>
      <c r="I36" t="s">
        <v>2</v>
      </c>
      <c r="J36">
        <v>3.2</v>
      </c>
      <c r="K36" t="s">
        <v>186</v>
      </c>
      <c r="L36">
        <v>12.9</v>
      </c>
      <c r="M36" t="s">
        <v>2</v>
      </c>
      <c r="N36">
        <v>34</v>
      </c>
      <c r="O36" t="s">
        <v>184</v>
      </c>
      <c r="P36">
        <v>2.36</v>
      </c>
      <c r="Q36" t="s">
        <v>2</v>
      </c>
      <c r="R36">
        <v>7.07</v>
      </c>
      <c r="S36" t="s">
        <v>2</v>
      </c>
      <c r="T36">
        <v>3.01</v>
      </c>
      <c r="U36" t="s">
        <v>2</v>
      </c>
      <c r="V36">
        <v>0.5</v>
      </c>
      <c r="W36" t="s">
        <v>1</v>
      </c>
      <c r="X36">
        <v>6.11</v>
      </c>
      <c r="Y36" t="s">
        <v>2</v>
      </c>
      <c r="Z36">
        <v>3.7</v>
      </c>
      <c r="AA36" t="s">
        <v>186</v>
      </c>
      <c r="AB36">
        <v>6.3</v>
      </c>
      <c r="AC36" t="s">
        <v>186</v>
      </c>
      <c r="AD36">
        <v>1.6</v>
      </c>
      <c r="AE36" t="s">
        <v>186</v>
      </c>
      <c r="AF36">
        <v>3.22</v>
      </c>
      <c r="AG36" t="s">
        <v>2</v>
      </c>
    </row>
    <row r="37" spans="1:33" x14ac:dyDescent="0.3">
      <c r="A37" t="s">
        <v>36</v>
      </c>
      <c r="B37">
        <v>1.97</v>
      </c>
      <c r="C37" t="s">
        <v>2</v>
      </c>
      <c r="D37">
        <v>12.5</v>
      </c>
      <c r="E37" t="s">
        <v>2</v>
      </c>
      <c r="F37">
        <v>1.01</v>
      </c>
      <c r="G37" t="s">
        <v>2</v>
      </c>
      <c r="H37">
        <v>1.4</v>
      </c>
      <c r="I37" t="s">
        <v>186</v>
      </c>
      <c r="J37">
        <v>0.86</v>
      </c>
      <c r="K37" t="s">
        <v>186</v>
      </c>
      <c r="L37">
        <v>3.61</v>
      </c>
      <c r="M37" t="s">
        <v>2</v>
      </c>
      <c r="N37">
        <v>8.6</v>
      </c>
      <c r="O37" t="s">
        <v>186</v>
      </c>
      <c r="P37">
        <v>0.42</v>
      </c>
      <c r="Q37" t="s">
        <v>186</v>
      </c>
      <c r="R37">
        <v>1.6</v>
      </c>
      <c r="S37" t="s">
        <v>2</v>
      </c>
      <c r="T37">
        <v>0.8</v>
      </c>
      <c r="U37" t="s">
        <v>186</v>
      </c>
      <c r="V37">
        <v>0.5</v>
      </c>
      <c r="W37" t="s">
        <v>1</v>
      </c>
      <c r="X37">
        <v>0.21</v>
      </c>
      <c r="Y37" t="s">
        <v>1</v>
      </c>
      <c r="Z37">
        <v>1.3</v>
      </c>
      <c r="AA37" t="s">
        <v>1</v>
      </c>
      <c r="AB37">
        <v>5.4</v>
      </c>
      <c r="AC37" t="s">
        <v>2</v>
      </c>
      <c r="AD37">
        <v>0.11</v>
      </c>
      <c r="AE37" t="s">
        <v>1</v>
      </c>
      <c r="AF37">
        <v>1.4</v>
      </c>
      <c r="AG37" t="s">
        <v>2</v>
      </c>
    </row>
    <row r="38" spans="1:33" x14ac:dyDescent="0.3">
      <c r="A38" t="s">
        <v>37</v>
      </c>
      <c r="B38">
        <v>0.5</v>
      </c>
      <c r="C38" t="s">
        <v>1</v>
      </c>
      <c r="D38">
        <v>0.84</v>
      </c>
      <c r="E38" t="s">
        <v>1</v>
      </c>
      <c r="F38">
        <v>0.5</v>
      </c>
      <c r="G38" t="s">
        <v>1</v>
      </c>
      <c r="H38">
        <v>0.5</v>
      </c>
      <c r="I38" t="s">
        <v>1</v>
      </c>
      <c r="J38">
        <v>0.5</v>
      </c>
      <c r="K38" t="s">
        <v>1</v>
      </c>
      <c r="L38">
        <v>0.5</v>
      </c>
      <c r="M38" t="s">
        <v>1</v>
      </c>
      <c r="N38">
        <v>0.7</v>
      </c>
      <c r="O38" t="s">
        <v>1</v>
      </c>
      <c r="P38">
        <v>3.3000000000000002E-2</v>
      </c>
      <c r="Q38" t="s">
        <v>1</v>
      </c>
      <c r="R38">
        <v>0.5</v>
      </c>
      <c r="S38" t="s">
        <v>1</v>
      </c>
      <c r="T38">
        <v>0.5</v>
      </c>
      <c r="U38" t="s">
        <v>1</v>
      </c>
      <c r="V38">
        <v>0.5</v>
      </c>
      <c r="W38" t="s">
        <v>1</v>
      </c>
      <c r="X38">
        <v>0.2</v>
      </c>
      <c r="Y38" t="s">
        <v>1</v>
      </c>
      <c r="Z38">
        <v>1.6</v>
      </c>
      <c r="AA38" t="s">
        <v>1</v>
      </c>
      <c r="AB38">
        <v>2.98</v>
      </c>
      <c r="AC38" t="s">
        <v>2</v>
      </c>
      <c r="AD38">
        <v>0.13</v>
      </c>
      <c r="AE38" t="s">
        <v>1</v>
      </c>
      <c r="AF38">
        <v>0.5</v>
      </c>
      <c r="AG38" t="s">
        <v>1</v>
      </c>
    </row>
    <row r="39" spans="1:33" x14ac:dyDescent="0.3">
      <c r="A39" t="s">
        <v>38</v>
      </c>
      <c r="B39">
        <v>0.5</v>
      </c>
      <c r="C39" t="s">
        <v>1</v>
      </c>
      <c r="D39">
        <v>0.96</v>
      </c>
      <c r="E39" t="s">
        <v>186</v>
      </c>
      <c r="F39">
        <v>1.36</v>
      </c>
      <c r="G39" t="s">
        <v>2</v>
      </c>
      <c r="H39">
        <v>0.76800000000000002</v>
      </c>
      <c r="I39" t="s">
        <v>2</v>
      </c>
      <c r="J39">
        <v>1.25</v>
      </c>
      <c r="K39" t="s">
        <v>2</v>
      </c>
      <c r="L39">
        <v>0.58399999999999996</v>
      </c>
      <c r="M39" t="s">
        <v>2</v>
      </c>
      <c r="N39">
        <v>3.5</v>
      </c>
      <c r="O39" t="s">
        <v>186</v>
      </c>
      <c r="P39">
        <v>0.14000000000000001</v>
      </c>
      <c r="Q39" t="s">
        <v>186</v>
      </c>
      <c r="R39">
        <v>0.5</v>
      </c>
      <c r="S39" t="s">
        <v>1</v>
      </c>
      <c r="T39">
        <v>0.91100000000000003</v>
      </c>
      <c r="U39" t="s">
        <v>2</v>
      </c>
      <c r="V39">
        <v>0.5</v>
      </c>
      <c r="W39" t="s">
        <v>1</v>
      </c>
      <c r="X39">
        <v>0.39</v>
      </c>
      <c r="Y39" t="s">
        <v>186</v>
      </c>
      <c r="Z39">
        <v>1.9</v>
      </c>
      <c r="AA39" t="s">
        <v>1</v>
      </c>
      <c r="AB39">
        <v>0.5</v>
      </c>
      <c r="AC39" t="s">
        <v>1</v>
      </c>
      <c r="AD39">
        <v>0.13</v>
      </c>
      <c r="AE39" t="s">
        <v>1</v>
      </c>
      <c r="AF39">
        <v>0.5</v>
      </c>
      <c r="AG39" t="s">
        <v>1</v>
      </c>
    </row>
    <row r="40" spans="1:33" x14ac:dyDescent="0.3">
      <c r="A40" t="s">
        <v>39</v>
      </c>
      <c r="B40">
        <v>0.5</v>
      </c>
      <c r="C40" t="s">
        <v>1</v>
      </c>
      <c r="D40">
        <v>0.78</v>
      </c>
      <c r="E40" t="s">
        <v>1</v>
      </c>
      <c r="F40">
        <v>0.5</v>
      </c>
      <c r="G40" t="s">
        <v>1</v>
      </c>
      <c r="H40">
        <v>0.5</v>
      </c>
      <c r="I40" t="s">
        <v>1</v>
      </c>
      <c r="J40">
        <v>0.5</v>
      </c>
      <c r="K40" t="s">
        <v>1</v>
      </c>
      <c r="L40">
        <v>0.5</v>
      </c>
      <c r="M40" t="s">
        <v>1</v>
      </c>
      <c r="N40">
        <v>0.68</v>
      </c>
      <c r="O40" t="s">
        <v>1</v>
      </c>
      <c r="P40">
        <v>3.1E-2</v>
      </c>
      <c r="Q40" t="s">
        <v>1</v>
      </c>
      <c r="R40">
        <v>0.5</v>
      </c>
      <c r="S40" t="s">
        <v>1</v>
      </c>
      <c r="T40">
        <v>0.5</v>
      </c>
      <c r="U40" t="s">
        <v>1</v>
      </c>
      <c r="V40">
        <v>0.5</v>
      </c>
      <c r="W40" t="s">
        <v>1</v>
      </c>
      <c r="X40">
        <v>0.2</v>
      </c>
      <c r="Y40" t="s">
        <v>1</v>
      </c>
      <c r="Z40">
        <v>1.8</v>
      </c>
      <c r="AA40" t="s">
        <v>1</v>
      </c>
      <c r="AB40">
        <v>0.5</v>
      </c>
      <c r="AC40" t="s">
        <v>1</v>
      </c>
      <c r="AD40">
        <v>0.12</v>
      </c>
      <c r="AE40" t="s">
        <v>1</v>
      </c>
      <c r="AF40">
        <v>0.5</v>
      </c>
      <c r="AG40" t="s">
        <v>1</v>
      </c>
    </row>
    <row r="41" spans="1:33" x14ac:dyDescent="0.3">
      <c r="A41" t="s">
        <v>40</v>
      </c>
      <c r="B41">
        <v>2.64</v>
      </c>
      <c r="C41" t="s">
        <v>2</v>
      </c>
      <c r="D41">
        <v>12.1</v>
      </c>
      <c r="E41" t="s">
        <v>2</v>
      </c>
      <c r="F41">
        <v>1.8</v>
      </c>
      <c r="G41" t="s">
        <v>186</v>
      </c>
      <c r="H41">
        <v>1.2</v>
      </c>
      <c r="I41" t="s">
        <v>186</v>
      </c>
      <c r="J41">
        <v>2.1</v>
      </c>
      <c r="K41" t="s">
        <v>186</v>
      </c>
      <c r="L41">
        <v>3.51</v>
      </c>
      <c r="M41" t="s">
        <v>2</v>
      </c>
      <c r="N41">
        <v>8.3800000000000008</v>
      </c>
      <c r="O41" t="s">
        <v>2</v>
      </c>
      <c r="P41">
        <v>1.45</v>
      </c>
      <c r="Q41" t="s">
        <v>2</v>
      </c>
      <c r="R41">
        <v>1.2</v>
      </c>
      <c r="S41" t="s">
        <v>2</v>
      </c>
      <c r="T41">
        <v>0.89700000000000002</v>
      </c>
      <c r="U41" t="s">
        <v>2</v>
      </c>
      <c r="V41">
        <v>0.5</v>
      </c>
      <c r="W41" t="s">
        <v>1</v>
      </c>
      <c r="X41">
        <v>2.65</v>
      </c>
      <c r="Y41" t="s">
        <v>2</v>
      </c>
      <c r="Z41">
        <v>1.9</v>
      </c>
      <c r="AA41" t="s">
        <v>1</v>
      </c>
      <c r="AB41">
        <v>0.5</v>
      </c>
      <c r="AC41" t="s">
        <v>1</v>
      </c>
      <c r="AD41">
        <v>0.59199999999999997</v>
      </c>
      <c r="AE41" t="s">
        <v>2</v>
      </c>
      <c r="AF41">
        <v>0.91</v>
      </c>
      <c r="AG41" t="s">
        <v>186</v>
      </c>
    </row>
    <row r="42" spans="1:33" x14ac:dyDescent="0.3">
      <c r="A42" t="s">
        <v>41</v>
      </c>
      <c r="B42">
        <v>0.85</v>
      </c>
      <c r="C42" t="s">
        <v>186</v>
      </c>
      <c r="D42">
        <v>2.13</v>
      </c>
      <c r="E42" t="s">
        <v>2</v>
      </c>
      <c r="F42">
        <v>0.5</v>
      </c>
      <c r="G42" t="s">
        <v>1</v>
      </c>
      <c r="H42">
        <v>0.5</v>
      </c>
      <c r="I42" t="s">
        <v>1</v>
      </c>
      <c r="J42">
        <v>0.5</v>
      </c>
      <c r="K42" t="s">
        <v>1</v>
      </c>
      <c r="L42">
        <v>0.5</v>
      </c>
      <c r="M42" t="s">
        <v>1</v>
      </c>
      <c r="N42">
        <v>0.64</v>
      </c>
      <c r="O42" t="s">
        <v>1</v>
      </c>
      <c r="P42">
        <v>2.9000000000000001E-2</v>
      </c>
      <c r="Q42" t="s">
        <v>1</v>
      </c>
      <c r="R42">
        <v>0.5</v>
      </c>
      <c r="S42" t="s">
        <v>1</v>
      </c>
      <c r="T42">
        <v>0.5</v>
      </c>
      <c r="U42" t="s">
        <v>1</v>
      </c>
      <c r="V42">
        <v>0.5</v>
      </c>
      <c r="W42" t="s">
        <v>1</v>
      </c>
      <c r="X42">
        <v>0.2</v>
      </c>
      <c r="Y42" t="s">
        <v>1</v>
      </c>
      <c r="Z42">
        <v>1.7</v>
      </c>
      <c r="AA42" t="s">
        <v>1</v>
      </c>
      <c r="AB42">
        <v>3.44</v>
      </c>
      <c r="AC42" t="s">
        <v>2</v>
      </c>
      <c r="AD42">
        <v>0.12</v>
      </c>
      <c r="AE42" t="s">
        <v>1</v>
      </c>
      <c r="AF42">
        <v>0.5</v>
      </c>
      <c r="AG42" t="s">
        <v>1</v>
      </c>
    </row>
    <row r="43" spans="1:33" x14ac:dyDescent="0.3">
      <c r="A43" t="s">
        <v>42</v>
      </c>
      <c r="B43">
        <v>0.5</v>
      </c>
      <c r="C43" t="s">
        <v>1</v>
      </c>
      <c r="D43">
        <v>0.86</v>
      </c>
      <c r="E43" t="s">
        <v>1</v>
      </c>
      <c r="F43">
        <v>0.5</v>
      </c>
      <c r="G43" t="s">
        <v>1</v>
      </c>
      <c r="H43">
        <v>0.5</v>
      </c>
      <c r="I43" t="s">
        <v>1</v>
      </c>
      <c r="J43">
        <v>0.51</v>
      </c>
      <c r="K43" t="s">
        <v>1</v>
      </c>
      <c r="L43">
        <v>0.5</v>
      </c>
      <c r="M43" t="s">
        <v>1</v>
      </c>
      <c r="N43">
        <v>0.74</v>
      </c>
      <c r="O43" t="s">
        <v>1</v>
      </c>
      <c r="P43">
        <v>3.3000000000000002E-2</v>
      </c>
      <c r="Q43" t="s">
        <v>1</v>
      </c>
      <c r="R43">
        <v>0.5</v>
      </c>
      <c r="S43" t="s">
        <v>1</v>
      </c>
      <c r="T43">
        <v>0.5</v>
      </c>
      <c r="U43" t="s">
        <v>1</v>
      </c>
      <c r="V43">
        <v>0.5</v>
      </c>
      <c r="W43" t="s">
        <v>1</v>
      </c>
      <c r="X43">
        <v>0.23</v>
      </c>
      <c r="Y43" t="s">
        <v>1</v>
      </c>
      <c r="Z43">
        <v>2</v>
      </c>
      <c r="AA43" t="s">
        <v>1</v>
      </c>
      <c r="AB43">
        <v>2.1</v>
      </c>
      <c r="AC43" t="s">
        <v>186</v>
      </c>
      <c r="AD43">
        <v>0.14000000000000001</v>
      </c>
      <c r="AE43" t="s">
        <v>1</v>
      </c>
      <c r="AF43">
        <v>0.5</v>
      </c>
      <c r="AG43" t="s">
        <v>1</v>
      </c>
    </row>
    <row r="44" spans="1:33" x14ac:dyDescent="0.3">
      <c r="A44" t="s">
        <v>43</v>
      </c>
      <c r="B44">
        <v>4.3</v>
      </c>
      <c r="C44" t="s">
        <v>186</v>
      </c>
      <c r="D44">
        <v>22.6</v>
      </c>
      <c r="E44" t="s">
        <v>2</v>
      </c>
      <c r="F44">
        <v>2</v>
      </c>
      <c r="G44" t="s">
        <v>186</v>
      </c>
      <c r="H44">
        <v>1.1499999999999999</v>
      </c>
      <c r="I44" t="s">
        <v>2</v>
      </c>
      <c r="J44">
        <v>0.74</v>
      </c>
      <c r="K44" t="s">
        <v>186</v>
      </c>
      <c r="L44">
        <v>8.2799999999999994</v>
      </c>
      <c r="M44" t="s">
        <v>2</v>
      </c>
      <c r="N44">
        <v>18</v>
      </c>
      <c r="O44" t="s">
        <v>186</v>
      </c>
      <c r="P44">
        <v>1.1499999999999999</v>
      </c>
      <c r="Q44" t="s">
        <v>2</v>
      </c>
      <c r="R44">
        <v>2.16</v>
      </c>
      <c r="S44" t="s">
        <v>2</v>
      </c>
      <c r="T44">
        <v>1</v>
      </c>
      <c r="U44" t="s">
        <v>186</v>
      </c>
      <c r="V44">
        <v>0.5</v>
      </c>
      <c r="W44" t="s">
        <v>1</v>
      </c>
      <c r="X44">
        <v>2.66</v>
      </c>
      <c r="Y44" t="s">
        <v>2</v>
      </c>
      <c r="Z44">
        <v>2</v>
      </c>
      <c r="AA44" t="s">
        <v>1</v>
      </c>
      <c r="AB44">
        <v>0.6</v>
      </c>
      <c r="AC44" t="s">
        <v>1</v>
      </c>
      <c r="AD44">
        <v>2.6</v>
      </c>
      <c r="AE44" t="s">
        <v>1</v>
      </c>
      <c r="AF44">
        <v>0.81299999999999994</v>
      </c>
      <c r="AG44" t="s">
        <v>2</v>
      </c>
    </row>
    <row r="45" spans="1:33" x14ac:dyDescent="0.3">
      <c r="A45" t="s">
        <v>44</v>
      </c>
      <c r="B45">
        <v>2.19</v>
      </c>
      <c r="C45" t="s">
        <v>2</v>
      </c>
      <c r="D45">
        <v>9.5</v>
      </c>
      <c r="E45" t="s">
        <v>186</v>
      </c>
      <c r="F45">
        <v>0.85</v>
      </c>
      <c r="G45" t="s">
        <v>186</v>
      </c>
      <c r="H45">
        <v>0.5</v>
      </c>
      <c r="I45" t="s">
        <v>1</v>
      </c>
      <c r="J45">
        <v>0.61</v>
      </c>
      <c r="K45" t="s">
        <v>186</v>
      </c>
      <c r="L45">
        <v>3</v>
      </c>
      <c r="M45" t="s">
        <v>186</v>
      </c>
      <c r="N45">
        <v>8.59</v>
      </c>
      <c r="O45" t="s">
        <v>2</v>
      </c>
      <c r="P45">
        <v>0.58499999999999996</v>
      </c>
      <c r="Q45" t="s">
        <v>2</v>
      </c>
      <c r="R45">
        <v>1.1299999999999999</v>
      </c>
      <c r="S45" t="s">
        <v>186</v>
      </c>
      <c r="T45">
        <v>0.91900000000000004</v>
      </c>
      <c r="U45" t="s">
        <v>2</v>
      </c>
      <c r="V45">
        <v>0.5</v>
      </c>
      <c r="W45" t="s">
        <v>1</v>
      </c>
      <c r="X45">
        <v>0.23</v>
      </c>
      <c r="Y45" t="s">
        <v>1</v>
      </c>
      <c r="Z45">
        <v>2.1</v>
      </c>
      <c r="AA45" t="s">
        <v>1</v>
      </c>
      <c r="AB45">
        <v>0.76</v>
      </c>
      <c r="AC45" t="s">
        <v>186</v>
      </c>
      <c r="AD45">
        <v>2.7</v>
      </c>
      <c r="AE45" t="s">
        <v>1</v>
      </c>
      <c r="AF45">
        <v>0.5</v>
      </c>
      <c r="AG45" t="s">
        <v>1</v>
      </c>
    </row>
    <row r="46" spans="1:33" x14ac:dyDescent="0.3">
      <c r="A46" t="s">
        <v>45</v>
      </c>
      <c r="B46">
        <v>0.57999999999999996</v>
      </c>
      <c r="C46" t="s">
        <v>1</v>
      </c>
      <c r="D46">
        <v>1.8</v>
      </c>
      <c r="E46" t="s">
        <v>1</v>
      </c>
      <c r="F46">
        <v>0.5</v>
      </c>
      <c r="G46" t="s">
        <v>1</v>
      </c>
      <c r="H46">
        <v>0.52</v>
      </c>
      <c r="I46" t="s">
        <v>1</v>
      </c>
      <c r="J46">
        <v>0.61</v>
      </c>
      <c r="K46" t="s">
        <v>1</v>
      </c>
      <c r="L46">
        <v>0.5</v>
      </c>
      <c r="M46" t="s">
        <v>1</v>
      </c>
      <c r="N46">
        <v>0.96</v>
      </c>
      <c r="O46" t="s">
        <v>1</v>
      </c>
      <c r="P46">
        <v>7.6999999999999999E-2</v>
      </c>
      <c r="Q46" t="s">
        <v>186</v>
      </c>
      <c r="R46">
        <v>0.5</v>
      </c>
      <c r="S46" t="s">
        <v>1</v>
      </c>
      <c r="T46">
        <v>0.71</v>
      </c>
      <c r="U46" t="s">
        <v>1</v>
      </c>
      <c r="V46">
        <v>0.5</v>
      </c>
      <c r="W46" t="s">
        <v>1</v>
      </c>
      <c r="X46">
        <v>0.24</v>
      </c>
      <c r="Y46" t="s">
        <v>1</v>
      </c>
      <c r="Z46">
        <v>2.2999999999999998</v>
      </c>
      <c r="AA46" t="s">
        <v>1</v>
      </c>
      <c r="AB46">
        <v>1.3</v>
      </c>
      <c r="AC46" t="s">
        <v>186</v>
      </c>
      <c r="AD46">
        <v>2.7</v>
      </c>
      <c r="AE46" t="s">
        <v>1</v>
      </c>
      <c r="AF46">
        <v>0.5</v>
      </c>
      <c r="AG46" t="s">
        <v>1</v>
      </c>
    </row>
    <row r="47" spans="1:33" x14ac:dyDescent="0.3">
      <c r="A47" t="s">
        <v>46</v>
      </c>
      <c r="B47">
        <v>19.7</v>
      </c>
      <c r="C47" t="s">
        <v>2</v>
      </c>
      <c r="D47">
        <v>89</v>
      </c>
      <c r="E47" t="s">
        <v>186</v>
      </c>
      <c r="F47">
        <v>8.2200000000000006</v>
      </c>
      <c r="G47" t="s">
        <v>2</v>
      </c>
      <c r="H47">
        <v>7.96</v>
      </c>
      <c r="I47" t="s">
        <v>2</v>
      </c>
      <c r="J47">
        <v>5</v>
      </c>
      <c r="K47" t="s">
        <v>2</v>
      </c>
      <c r="L47">
        <v>42.3</v>
      </c>
      <c r="M47" t="s">
        <v>184</v>
      </c>
      <c r="N47">
        <v>92</v>
      </c>
      <c r="O47" t="s">
        <v>184</v>
      </c>
      <c r="P47">
        <v>2.74</v>
      </c>
      <c r="Q47" t="s">
        <v>2</v>
      </c>
      <c r="R47">
        <v>5.95</v>
      </c>
      <c r="S47" t="s">
        <v>2</v>
      </c>
      <c r="T47">
        <v>4.4000000000000004</v>
      </c>
      <c r="U47" t="s">
        <v>186</v>
      </c>
      <c r="V47">
        <v>0.5</v>
      </c>
      <c r="W47" t="s">
        <v>1</v>
      </c>
      <c r="X47">
        <v>6.74</v>
      </c>
      <c r="Y47" t="s">
        <v>2</v>
      </c>
      <c r="Z47">
        <v>3.8</v>
      </c>
      <c r="AA47" t="s">
        <v>186</v>
      </c>
      <c r="AB47">
        <v>0.63</v>
      </c>
      <c r="AC47" t="s">
        <v>1</v>
      </c>
      <c r="AD47">
        <v>2.2999999999999998</v>
      </c>
      <c r="AE47" t="s">
        <v>1</v>
      </c>
      <c r="AF47">
        <v>2.6</v>
      </c>
      <c r="AG47" t="s">
        <v>186</v>
      </c>
    </row>
    <row r="48" spans="1:33" x14ac:dyDescent="0.3">
      <c r="A48" t="s">
        <v>47</v>
      </c>
      <c r="B48">
        <v>4.8099999999999996</v>
      </c>
      <c r="C48" t="s">
        <v>2</v>
      </c>
      <c r="D48">
        <v>24.6</v>
      </c>
      <c r="E48" t="s">
        <v>2</v>
      </c>
      <c r="F48">
        <v>2.31</v>
      </c>
      <c r="G48" t="s">
        <v>2</v>
      </c>
      <c r="H48">
        <v>2.57</v>
      </c>
      <c r="I48" t="s">
        <v>2</v>
      </c>
      <c r="J48">
        <v>1.1000000000000001</v>
      </c>
      <c r="K48" t="s">
        <v>186</v>
      </c>
      <c r="L48">
        <v>10.8</v>
      </c>
      <c r="M48" t="s">
        <v>2</v>
      </c>
      <c r="N48">
        <v>26.6</v>
      </c>
      <c r="O48" t="s">
        <v>184</v>
      </c>
      <c r="P48">
        <v>0.56999999999999995</v>
      </c>
      <c r="Q48" t="s">
        <v>186</v>
      </c>
      <c r="R48">
        <v>1.66</v>
      </c>
      <c r="S48" t="s">
        <v>186</v>
      </c>
      <c r="T48">
        <v>0.87</v>
      </c>
      <c r="U48" t="s">
        <v>186</v>
      </c>
      <c r="V48">
        <v>0.5</v>
      </c>
      <c r="W48" t="s">
        <v>1</v>
      </c>
      <c r="X48">
        <v>0.23</v>
      </c>
      <c r="Y48" t="s">
        <v>1</v>
      </c>
      <c r="Z48">
        <v>1.8</v>
      </c>
      <c r="AA48" t="s">
        <v>1</v>
      </c>
      <c r="AB48">
        <v>5.4</v>
      </c>
      <c r="AC48" t="s">
        <v>186</v>
      </c>
      <c r="AD48">
        <v>2.4</v>
      </c>
      <c r="AE48" t="s">
        <v>1</v>
      </c>
      <c r="AF48">
        <v>1.1000000000000001</v>
      </c>
      <c r="AG48" t="s">
        <v>186</v>
      </c>
    </row>
    <row r="49" spans="1:33" x14ac:dyDescent="0.3">
      <c r="A49" t="s">
        <v>48</v>
      </c>
      <c r="B49">
        <v>0.56999999999999995</v>
      </c>
      <c r="C49" t="s">
        <v>1</v>
      </c>
      <c r="D49">
        <v>1.8</v>
      </c>
      <c r="E49" t="s">
        <v>1</v>
      </c>
      <c r="F49">
        <v>0.5</v>
      </c>
      <c r="G49" t="s">
        <v>1</v>
      </c>
      <c r="H49">
        <v>0.52</v>
      </c>
      <c r="I49" t="s">
        <v>1</v>
      </c>
      <c r="J49">
        <v>0.56000000000000005</v>
      </c>
      <c r="K49" t="s">
        <v>1</v>
      </c>
      <c r="L49">
        <v>1.1200000000000001</v>
      </c>
      <c r="M49" t="s">
        <v>2</v>
      </c>
      <c r="N49">
        <v>2.9</v>
      </c>
      <c r="O49" t="s">
        <v>186</v>
      </c>
      <c r="P49">
        <v>0.12</v>
      </c>
      <c r="Q49" t="s">
        <v>186</v>
      </c>
      <c r="R49">
        <v>0.5</v>
      </c>
      <c r="S49" t="s">
        <v>1</v>
      </c>
      <c r="T49">
        <v>0.68</v>
      </c>
      <c r="U49" t="s">
        <v>1</v>
      </c>
      <c r="V49">
        <v>0.53</v>
      </c>
      <c r="W49" t="s">
        <v>1</v>
      </c>
      <c r="X49">
        <v>0.46</v>
      </c>
      <c r="Y49" t="s">
        <v>2</v>
      </c>
      <c r="Z49">
        <v>2.2000000000000002</v>
      </c>
      <c r="AA49" t="s">
        <v>1</v>
      </c>
      <c r="AB49">
        <v>0.5</v>
      </c>
      <c r="AC49" t="s">
        <v>1</v>
      </c>
      <c r="AD49">
        <v>2.9</v>
      </c>
      <c r="AE49" t="s">
        <v>1</v>
      </c>
      <c r="AF49">
        <v>0.5</v>
      </c>
      <c r="AG49" t="s">
        <v>1</v>
      </c>
    </row>
    <row r="50" spans="1:33" x14ac:dyDescent="0.3">
      <c r="A50" t="s">
        <v>49</v>
      </c>
      <c r="B50">
        <v>1.9</v>
      </c>
      <c r="C50" t="s">
        <v>186</v>
      </c>
      <c r="D50">
        <v>10.3</v>
      </c>
      <c r="E50" t="s">
        <v>2</v>
      </c>
      <c r="F50">
        <v>0.85</v>
      </c>
      <c r="G50" t="s">
        <v>186</v>
      </c>
      <c r="H50">
        <v>0.72099999999999997</v>
      </c>
      <c r="I50" t="s">
        <v>2</v>
      </c>
      <c r="J50">
        <v>0.67600000000000005</v>
      </c>
      <c r="K50" t="s">
        <v>2</v>
      </c>
      <c r="L50">
        <v>2.7</v>
      </c>
      <c r="M50" t="s">
        <v>186</v>
      </c>
      <c r="N50">
        <v>7.3</v>
      </c>
      <c r="O50" t="s">
        <v>186</v>
      </c>
      <c r="P50">
        <v>0.39</v>
      </c>
      <c r="Q50" t="s">
        <v>186</v>
      </c>
      <c r="R50">
        <v>0.93799999999999994</v>
      </c>
      <c r="S50" t="s">
        <v>2</v>
      </c>
      <c r="T50">
        <v>0.56000000000000005</v>
      </c>
      <c r="U50" t="s">
        <v>1</v>
      </c>
      <c r="V50">
        <v>0.5</v>
      </c>
      <c r="W50" t="s">
        <v>1</v>
      </c>
      <c r="X50">
        <v>0.75</v>
      </c>
      <c r="Y50" t="s">
        <v>186</v>
      </c>
      <c r="Z50">
        <v>2</v>
      </c>
      <c r="AA50" t="s">
        <v>1</v>
      </c>
      <c r="AB50">
        <v>0.62</v>
      </c>
      <c r="AC50" t="s">
        <v>1</v>
      </c>
      <c r="AD50">
        <v>2.6</v>
      </c>
      <c r="AE50" t="s">
        <v>1</v>
      </c>
      <c r="AF50">
        <v>0.57399999999999995</v>
      </c>
      <c r="AG50" t="s">
        <v>2</v>
      </c>
    </row>
    <row r="51" spans="1:33" x14ac:dyDescent="0.3">
      <c r="A51" t="s">
        <v>50</v>
      </c>
      <c r="B51">
        <v>4.95</v>
      </c>
      <c r="C51" t="s">
        <v>2</v>
      </c>
      <c r="D51">
        <v>22</v>
      </c>
      <c r="E51" t="s">
        <v>186</v>
      </c>
      <c r="F51">
        <v>1.94</v>
      </c>
      <c r="G51" t="s">
        <v>2</v>
      </c>
      <c r="H51">
        <v>1.3</v>
      </c>
      <c r="I51" t="s">
        <v>2</v>
      </c>
      <c r="J51">
        <v>1.04</v>
      </c>
      <c r="K51" t="s">
        <v>2</v>
      </c>
      <c r="L51">
        <v>7.38</v>
      </c>
      <c r="M51" t="s">
        <v>2</v>
      </c>
      <c r="N51">
        <v>18.2</v>
      </c>
      <c r="O51" t="s">
        <v>2</v>
      </c>
      <c r="P51">
        <v>1.08</v>
      </c>
      <c r="Q51" t="s">
        <v>2</v>
      </c>
      <c r="R51">
        <v>2</v>
      </c>
      <c r="S51" t="s">
        <v>2</v>
      </c>
      <c r="T51">
        <v>1.17</v>
      </c>
      <c r="U51" t="s">
        <v>2</v>
      </c>
      <c r="V51">
        <v>0.5</v>
      </c>
      <c r="W51" t="s">
        <v>1</v>
      </c>
      <c r="X51">
        <v>2.1</v>
      </c>
      <c r="Y51" t="s">
        <v>186</v>
      </c>
      <c r="Z51">
        <v>1.7</v>
      </c>
      <c r="AA51" t="s">
        <v>186</v>
      </c>
      <c r="AB51">
        <v>2</v>
      </c>
      <c r="AC51" t="s">
        <v>186</v>
      </c>
      <c r="AD51">
        <v>2</v>
      </c>
      <c r="AE51" t="s">
        <v>1</v>
      </c>
      <c r="AF51">
        <v>0.68</v>
      </c>
      <c r="AG51" t="s">
        <v>186</v>
      </c>
    </row>
    <row r="52" spans="1:33" x14ac:dyDescent="0.3">
      <c r="A52" t="s">
        <v>51</v>
      </c>
      <c r="B52">
        <v>1.19</v>
      </c>
      <c r="C52" t="s">
        <v>2</v>
      </c>
      <c r="D52">
        <v>4.2</v>
      </c>
      <c r="E52" t="s">
        <v>186</v>
      </c>
      <c r="F52">
        <v>0.57699999999999996</v>
      </c>
      <c r="G52" t="s">
        <v>2</v>
      </c>
      <c r="H52">
        <v>0.5</v>
      </c>
      <c r="I52" t="s">
        <v>1</v>
      </c>
      <c r="J52">
        <v>0.5</v>
      </c>
      <c r="K52" t="s">
        <v>1</v>
      </c>
      <c r="L52">
        <v>1.5</v>
      </c>
      <c r="M52" t="s">
        <v>186</v>
      </c>
      <c r="N52">
        <v>5.52</v>
      </c>
      <c r="O52" t="s">
        <v>2</v>
      </c>
      <c r="P52">
        <v>0.19</v>
      </c>
      <c r="Q52" t="s">
        <v>186</v>
      </c>
      <c r="R52">
        <v>0.64</v>
      </c>
      <c r="S52" t="s">
        <v>186</v>
      </c>
      <c r="T52">
        <v>0.55000000000000004</v>
      </c>
      <c r="U52" t="s">
        <v>1</v>
      </c>
      <c r="V52">
        <v>0.5</v>
      </c>
      <c r="W52" t="s">
        <v>1</v>
      </c>
      <c r="X52">
        <v>0.68</v>
      </c>
      <c r="Y52" t="s">
        <v>186</v>
      </c>
      <c r="Z52">
        <v>1.7</v>
      </c>
      <c r="AA52" t="s">
        <v>1</v>
      </c>
      <c r="AB52">
        <v>1</v>
      </c>
      <c r="AC52" t="s">
        <v>186</v>
      </c>
      <c r="AD52">
        <v>2.2999999999999998</v>
      </c>
      <c r="AE52" t="s">
        <v>1</v>
      </c>
      <c r="AF52">
        <v>0.5</v>
      </c>
      <c r="AG52" t="s">
        <v>1</v>
      </c>
    </row>
    <row r="53" spans="1:33" x14ac:dyDescent="0.3">
      <c r="A53" t="s">
        <v>52</v>
      </c>
      <c r="B53">
        <v>10.9</v>
      </c>
      <c r="C53" t="s">
        <v>2</v>
      </c>
      <c r="D53">
        <v>48.7</v>
      </c>
      <c r="E53" t="s">
        <v>2</v>
      </c>
      <c r="F53">
        <v>3.75</v>
      </c>
      <c r="G53" t="s">
        <v>2</v>
      </c>
      <c r="H53">
        <v>2.9</v>
      </c>
      <c r="I53" t="s">
        <v>186</v>
      </c>
      <c r="J53">
        <v>2.0699999999999998</v>
      </c>
      <c r="K53" t="s">
        <v>2</v>
      </c>
      <c r="L53">
        <v>20.3</v>
      </c>
      <c r="M53" t="s">
        <v>2</v>
      </c>
      <c r="N53">
        <v>48.4</v>
      </c>
      <c r="O53" t="s">
        <v>184</v>
      </c>
      <c r="P53">
        <v>1.81</v>
      </c>
      <c r="Q53" t="s">
        <v>2</v>
      </c>
      <c r="R53">
        <v>3.91</v>
      </c>
      <c r="S53" t="s">
        <v>2</v>
      </c>
      <c r="T53">
        <v>2.42</v>
      </c>
      <c r="U53" t="s">
        <v>2</v>
      </c>
      <c r="V53">
        <v>0.5</v>
      </c>
      <c r="W53" t="s">
        <v>1</v>
      </c>
      <c r="X53">
        <v>4.26</v>
      </c>
      <c r="Y53" t="s">
        <v>2</v>
      </c>
      <c r="Z53">
        <v>4.9000000000000004</v>
      </c>
      <c r="AA53" t="s">
        <v>186</v>
      </c>
      <c r="AB53">
        <v>9.34</v>
      </c>
      <c r="AC53" t="s">
        <v>2</v>
      </c>
      <c r="AD53">
        <v>2.2999999999999998</v>
      </c>
      <c r="AE53" t="s">
        <v>1</v>
      </c>
      <c r="AF53">
        <v>2.06</v>
      </c>
      <c r="AG53" t="s">
        <v>2</v>
      </c>
    </row>
    <row r="54" spans="1:33" x14ac:dyDescent="0.3">
      <c r="A54" t="s">
        <v>53</v>
      </c>
      <c r="B54">
        <v>0.5</v>
      </c>
      <c r="C54" t="s">
        <v>1</v>
      </c>
      <c r="D54">
        <v>1.2</v>
      </c>
      <c r="E54" t="s">
        <v>1</v>
      </c>
      <c r="F54">
        <v>0.5</v>
      </c>
      <c r="G54" t="s">
        <v>1</v>
      </c>
      <c r="H54">
        <v>0.5</v>
      </c>
      <c r="I54" t="s">
        <v>1</v>
      </c>
      <c r="J54">
        <v>0.5</v>
      </c>
      <c r="K54" t="s">
        <v>1</v>
      </c>
      <c r="L54">
        <v>0.54</v>
      </c>
      <c r="M54" t="s">
        <v>2</v>
      </c>
      <c r="N54">
        <v>0.53</v>
      </c>
      <c r="O54" t="s">
        <v>1</v>
      </c>
      <c r="P54">
        <v>1.9E-2</v>
      </c>
      <c r="Q54" t="s">
        <v>1</v>
      </c>
      <c r="R54">
        <v>0.5</v>
      </c>
      <c r="S54" t="s">
        <v>1</v>
      </c>
      <c r="T54">
        <v>0.5</v>
      </c>
      <c r="U54" t="s">
        <v>1</v>
      </c>
      <c r="V54">
        <v>0.5</v>
      </c>
      <c r="W54" t="s">
        <v>1</v>
      </c>
      <c r="X54">
        <v>0.17</v>
      </c>
      <c r="Y54" t="s">
        <v>186</v>
      </c>
      <c r="Z54">
        <v>1.7</v>
      </c>
      <c r="AA54" t="s">
        <v>186</v>
      </c>
      <c r="AB54">
        <v>0.79600000000000004</v>
      </c>
      <c r="AC54" t="s">
        <v>2</v>
      </c>
      <c r="AD54">
        <v>0.12</v>
      </c>
      <c r="AE54" t="s">
        <v>1</v>
      </c>
      <c r="AF54">
        <v>0.5</v>
      </c>
      <c r="AG54" t="s">
        <v>1</v>
      </c>
    </row>
    <row r="55" spans="1:33" x14ac:dyDescent="0.3">
      <c r="A55" t="s">
        <v>54</v>
      </c>
      <c r="B55">
        <v>0.63</v>
      </c>
      <c r="C55" t="s">
        <v>1</v>
      </c>
      <c r="D55">
        <v>1.7</v>
      </c>
      <c r="E55" t="s">
        <v>1</v>
      </c>
      <c r="F55">
        <v>0.5</v>
      </c>
      <c r="G55" t="s">
        <v>1</v>
      </c>
      <c r="H55">
        <v>0.5</v>
      </c>
      <c r="I55" t="s">
        <v>1</v>
      </c>
      <c r="J55">
        <v>0.6</v>
      </c>
      <c r="K55" t="s">
        <v>1</v>
      </c>
      <c r="L55">
        <v>0.5</v>
      </c>
      <c r="M55" t="s">
        <v>1</v>
      </c>
      <c r="N55">
        <v>0.88</v>
      </c>
      <c r="O55" t="s">
        <v>1</v>
      </c>
      <c r="P55">
        <v>4.2000000000000003E-2</v>
      </c>
      <c r="Q55" t="s">
        <v>1</v>
      </c>
      <c r="R55">
        <v>0.5</v>
      </c>
      <c r="S55" t="s">
        <v>1</v>
      </c>
      <c r="T55">
        <v>0.5</v>
      </c>
      <c r="U55" t="s">
        <v>1</v>
      </c>
      <c r="V55">
        <v>0.51</v>
      </c>
      <c r="W55" t="s">
        <v>1</v>
      </c>
      <c r="X55">
        <v>0.3</v>
      </c>
      <c r="Y55" t="s">
        <v>1</v>
      </c>
      <c r="Z55">
        <v>2.1</v>
      </c>
      <c r="AA55" t="s">
        <v>1</v>
      </c>
      <c r="AB55">
        <v>1.4</v>
      </c>
      <c r="AC55" t="s">
        <v>186</v>
      </c>
      <c r="AD55">
        <v>3.7</v>
      </c>
      <c r="AE55" t="s">
        <v>1</v>
      </c>
      <c r="AF55">
        <v>0.5</v>
      </c>
      <c r="AG55" t="s">
        <v>1</v>
      </c>
    </row>
    <row r="56" spans="1:33" x14ac:dyDescent="0.3">
      <c r="A56" t="s">
        <v>55</v>
      </c>
      <c r="B56">
        <v>1.7</v>
      </c>
      <c r="C56" t="s">
        <v>186</v>
      </c>
      <c r="D56">
        <v>9.4600000000000009</v>
      </c>
      <c r="E56" t="s">
        <v>2</v>
      </c>
      <c r="F56">
        <v>0.54800000000000004</v>
      </c>
      <c r="G56" t="s">
        <v>2</v>
      </c>
      <c r="H56">
        <v>1.0900000000000001</v>
      </c>
      <c r="I56" t="s">
        <v>2</v>
      </c>
      <c r="J56">
        <v>2.06</v>
      </c>
      <c r="K56" t="s">
        <v>2</v>
      </c>
      <c r="L56">
        <v>3.93</v>
      </c>
      <c r="M56" t="s">
        <v>2</v>
      </c>
      <c r="N56">
        <v>8.3800000000000008</v>
      </c>
      <c r="O56" t="s">
        <v>2</v>
      </c>
      <c r="P56">
        <v>0.755</v>
      </c>
      <c r="Q56" t="s">
        <v>2</v>
      </c>
      <c r="R56">
        <v>0.504</v>
      </c>
      <c r="S56" t="s">
        <v>2</v>
      </c>
      <c r="T56">
        <v>0.83</v>
      </c>
      <c r="U56" t="s">
        <v>186</v>
      </c>
      <c r="V56">
        <v>0.5</v>
      </c>
      <c r="W56" t="s">
        <v>1</v>
      </c>
      <c r="X56">
        <v>0.6</v>
      </c>
      <c r="Y56" t="s">
        <v>2</v>
      </c>
      <c r="Z56">
        <v>1.8</v>
      </c>
      <c r="AA56" t="s">
        <v>1</v>
      </c>
      <c r="AB56">
        <v>3.05</v>
      </c>
      <c r="AC56" t="s">
        <v>2</v>
      </c>
      <c r="AD56">
        <v>3.4</v>
      </c>
      <c r="AE56" t="s">
        <v>1</v>
      </c>
      <c r="AF56">
        <v>0.51</v>
      </c>
      <c r="AG56" t="s">
        <v>186</v>
      </c>
    </row>
    <row r="57" spans="1:33" x14ac:dyDescent="0.3">
      <c r="A57" t="s">
        <v>56</v>
      </c>
      <c r="B57">
        <v>0.61</v>
      </c>
      <c r="C57" t="s">
        <v>1</v>
      </c>
      <c r="D57">
        <v>1.6</v>
      </c>
      <c r="E57" t="s">
        <v>1</v>
      </c>
      <c r="F57">
        <v>0.5</v>
      </c>
      <c r="G57" t="s">
        <v>1</v>
      </c>
      <c r="H57">
        <v>0.5</v>
      </c>
      <c r="I57" t="s">
        <v>1</v>
      </c>
      <c r="J57">
        <v>0.56000000000000005</v>
      </c>
      <c r="K57" t="s">
        <v>1</v>
      </c>
      <c r="L57">
        <v>0.5</v>
      </c>
      <c r="M57" t="s">
        <v>1</v>
      </c>
      <c r="N57">
        <v>0.83</v>
      </c>
      <c r="O57" t="s">
        <v>1</v>
      </c>
      <c r="P57">
        <v>0.04</v>
      </c>
      <c r="Q57" t="s">
        <v>1</v>
      </c>
      <c r="R57">
        <v>0.5</v>
      </c>
      <c r="S57" t="s">
        <v>1</v>
      </c>
      <c r="T57">
        <v>0.5</v>
      </c>
      <c r="U57" t="s">
        <v>1</v>
      </c>
      <c r="V57">
        <v>0.5</v>
      </c>
      <c r="W57" t="s">
        <v>1</v>
      </c>
      <c r="X57">
        <v>0.27</v>
      </c>
      <c r="Y57" t="s">
        <v>1</v>
      </c>
      <c r="Z57">
        <v>1.9</v>
      </c>
      <c r="AA57" t="s">
        <v>1</v>
      </c>
      <c r="AB57">
        <v>2.33</v>
      </c>
      <c r="AC57" t="s">
        <v>2</v>
      </c>
      <c r="AD57">
        <v>3.4</v>
      </c>
      <c r="AE57" t="s">
        <v>1</v>
      </c>
      <c r="AF57">
        <v>0.5</v>
      </c>
      <c r="AG57" t="s">
        <v>1</v>
      </c>
    </row>
    <row r="58" spans="1:33" x14ac:dyDescent="0.3">
      <c r="A58" t="s">
        <v>57</v>
      </c>
      <c r="B58">
        <v>0.63</v>
      </c>
      <c r="C58" t="s">
        <v>1</v>
      </c>
      <c r="D58">
        <v>1.7</v>
      </c>
      <c r="E58" t="s">
        <v>1</v>
      </c>
      <c r="F58">
        <v>0.5</v>
      </c>
      <c r="G58" t="s">
        <v>1</v>
      </c>
      <c r="H58">
        <v>0.5</v>
      </c>
      <c r="I58" t="s">
        <v>1</v>
      </c>
      <c r="J58">
        <v>0.57999999999999996</v>
      </c>
      <c r="K58" t="s">
        <v>1</v>
      </c>
      <c r="L58">
        <v>0.5</v>
      </c>
      <c r="M58" t="s">
        <v>1</v>
      </c>
      <c r="N58">
        <v>0.87</v>
      </c>
      <c r="O58" t="s">
        <v>1</v>
      </c>
      <c r="P58">
        <v>4.2000000000000003E-2</v>
      </c>
      <c r="Q58" t="s">
        <v>1</v>
      </c>
      <c r="R58">
        <v>0.5</v>
      </c>
      <c r="S58" t="s">
        <v>1</v>
      </c>
      <c r="T58">
        <v>0.5</v>
      </c>
      <c r="U58" t="s">
        <v>1</v>
      </c>
      <c r="V58">
        <v>0.5</v>
      </c>
      <c r="W58" t="s">
        <v>1</v>
      </c>
      <c r="X58">
        <v>0.3</v>
      </c>
      <c r="Y58" t="s">
        <v>1</v>
      </c>
      <c r="Z58">
        <v>2.1</v>
      </c>
      <c r="AA58" t="s">
        <v>1</v>
      </c>
      <c r="AB58">
        <v>0.5</v>
      </c>
      <c r="AC58" t="s">
        <v>1</v>
      </c>
      <c r="AD58">
        <v>3.6</v>
      </c>
      <c r="AE58" t="s">
        <v>1</v>
      </c>
      <c r="AF58">
        <v>0.5</v>
      </c>
      <c r="AG58" t="s">
        <v>1</v>
      </c>
    </row>
    <row r="59" spans="1:33" x14ac:dyDescent="0.3">
      <c r="A59" t="s">
        <v>58</v>
      </c>
      <c r="B59">
        <v>0.5</v>
      </c>
      <c r="C59" t="s">
        <v>1</v>
      </c>
      <c r="D59">
        <v>3.66</v>
      </c>
      <c r="E59" t="s">
        <v>2</v>
      </c>
      <c r="F59">
        <v>0.5</v>
      </c>
      <c r="G59" t="s">
        <v>1</v>
      </c>
      <c r="H59">
        <v>0.5</v>
      </c>
      <c r="I59" t="s">
        <v>1</v>
      </c>
      <c r="J59">
        <v>0.5</v>
      </c>
      <c r="K59" t="s">
        <v>1</v>
      </c>
      <c r="L59">
        <v>1.39</v>
      </c>
      <c r="M59" t="s">
        <v>2</v>
      </c>
      <c r="N59">
        <v>2.2000000000000002</v>
      </c>
      <c r="O59" t="s">
        <v>186</v>
      </c>
      <c r="P59">
        <v>0.2</v>
      </c>
      <c r="Q59" t="s">
        <v>186</v>
      </c>
      <c r="R59">
        <v>0.5</v>
      </c>
      <c r="S59" t="s">
        <v>1</v>
      </c>
      <c r="T59">
        <v>0.5</v>
      </c>
      <c r="U59" t="s">
        <v>1</v>
      </c>
      <c r="V59">
        <v>0.5</v>
      </c>
      <c r="W59" t="s">
        <v>1</v>
      </c>
      <c r="X59">
        <v>0.53</v>
      </c>
      <c r="Y59" t="s">
        <v>186</v>
      </c>
      <c r="Z59">
        <v>1.4</v>
      </c>
      <c r="AA59" t="s">
        <v>1</v>
      </c>
      <c r="AB59">
        <v>0.89</v>
      </c>
      <c r="AC59" t="s">
        <v>186</v>
      </c>
      <c r="AD59">
        <v>1.9</v>
      </c>
      <c r="AE59" t="s">
        <v>1</v>
      </c>
      <c r="AF59">
        <v>0.5</v>
      </c>
      <c r="AG59" t="s">
        <v>1</v>
      </c>
    </row>
    <row r="60" spans="1:33" x14ac:dyDescent="0.3">
      <c r="A60" t="s">
        <v>59</v>
      </c>
      <c r="B60">
        <v>0.61</v>
      </c>
      <c r="C60" t="s">
        <v>1</v>
      </c>
      <c r="D60">
        <v>2.6</v>
      </c>
      <c r="E60" t="s">
        <v>186</v>
      </c>
      <c r="F60">
        <v>0.5</v>
      </c>
      <c r="G60" t="s">
        <v>1</v>
      </c>
      <c r="H60">
        <v>0.5</v>
      </c>
      <c r="I60" t="s">
        <v>1</v>
      </c>
      <c r="J60">
        <v>0.81899999999999995</v>
      </c>
      <c r="K60" t="s">
        <v>2</v>
      </c>
      <c r="L60">
        <v>2.2799999999999998</v>
      </c>
      <c r="M60" t="s">
        <v>2</v>
      </c>
      <c r="N60">
        <v>5.2</v>
      </c>
      <c r="O60" t="s">
        <v>186</v>
      </c>
      <c r="P60">
        <v>0.626</v>
      </c>
      <c r="Q60" t="s">
        <v>2</v>
      </c>
      <c r="R60">
        <v>0.5</v>
      </c>
      <c r="S60" t="s">
        <v>1</v>
      </c>
      <c r="T60">
        <v>0.5</v>
      </c>
      <c r="U60" t="s">
        <v>1</v>
      </c>
      <c r="V60">
        <v>0.5</v>
      </c>
      <c r="W60" t="s">
        <v>1</v>
      </c>
      <c r="X60">
        <v>0.28999999999999998</v>
      </c>
      <c r="Y60" t="s">
        <v>1</v>
      </c>
      <c r="Z60">
        <v>1.9</v>
      </c>
      <c r="AA60" t="s">
        <v>1</v>
      </c>
      <c r="AB60">
        <v>0.5</v>
      </c>
      <c r="AC60" t="s">
        <v>1</v>
      </c>
      <c r="AD60">
        <v>3.8</v>
      </c>
      <c r="AE60" t="s">
        <v>1</v>
      </c>
      <c r="AF60">
        <v>0.5</v>
      </c>
      <c r="AG60" t="s">
        <v>1</v>
      </c>
    </row>
    <row r="61" spans="1:33" x14ac:dyDescent="0.3">
      <c r="A61" t="s">
        <v>60</v>
      </c>
      <c r="B61">
        <v>7.32</v>
      </c>
      <c r="C61" t="s">
        <v>2</v>
      </c>
      <c r="D61">
        <v>39.9</v>
      </c>
      <c r="E61" t="s">
        <v>2</v>
      </c>
      <c r="F61">
        <v>2.2000000000000002</v>
      </c>
      <c r="G61" t="s">
        <v>186</v>
      </c>
      <c r="H61">
        <v>2.52</v>
      </c>
      <c r="I61" t="s">
        <v>2</v>
      </c>
      <c r="J61">
        <v>3.71</v>
      </c>
      <c r="K61" t="s">
        <v>2</v>
      </c>
      <c r="L61">
        <v>14</v>
      </c>
      <c r="M61" t="s">
        <v>2</v>
      </c>
      <c r="N61">
        <v>36.200000000000003</v>
      </c>
      <c r="O61" t="s">
        <v>1</v>
      </c>
      <c r="P61">
        <v>2.63</v>
      </c>
      <c r="Q61" t="s">
        <v>2</v>
      </c>
      <c r="R61">
        <v>2.4900000000000002</v>
      </c>
      <c r="S61" t="s">
        <v>186</v>
      </c>
      <c r="T61">
        <v>2.2999999999999998</v>
      </c>
      <c r="U61" t="s">
        <v>186</v>
      </c>
      <c r="V61">
        <v>0.5</v>
      </c>
      <c r="W61" t="s">
        <v>1</v>
      </c>
      <c r="X61">
        <v>4.0999999999999996</v>
      </c>
      <c r="Y61" t="s">
        <v>186</v>
      </c>
      <c r="Z61">
        <v>5.2</v>
      </c>
      <c r="AA61" t="s">
        <v>186</v>
      </c>
      <c r="AB61">
        <v>0.5</v>
      </c>
      <c r="AC61" t="s">
        <v>1</v>
      </c>
      <c r="AD61">
        <v>3.3</v>
      </c>
      <c r="AE61" t="s">
        <v>1</v>
      </c>
      <c r="AF61">
        <v>2.31</v>
      </c>
      <c r="AG61" t="s">
        <v>2</v>
      </c>
    </row>
    <row r="62" spans="1:33" x14ac:dyDescent="0.3">
      <c r="A62" t="s">
        <v>61</v>
      </c>
      <c r="B62">
        <v>0.57999999999999996</v>
      </c>
      <c r="C62" t="s">
        <v>1</v>
      </c>
      <c r="D62">
        <v>1.5</v>
      </c>
      <c r="E62" t="s">
        <v>1</v>
      </c>
      <c r="F62">
        <v>0.5</v>
      </c>
      <c r="G62" t="s">
        <v>1</v>
      </c>
      <c r="H62">
        <v>0.5</v>
      </c>
      <c r="I62" t="s">
        <v>1</v>
      </c>
      <c r="J62">
        <v>0.53</v>
      </c>
      <c r="K62" t="s">
        <v>1</v>
      </c>
      <c r="L62">
        <v>0.5</v>
      </c>
      <c r="M62" t="s">
        <v>1</v>
      </c>
      <c r="N62">
        <v>0.79</v>
      </c>
      <c r="O62" t="s">
        <v>1</v>
      </c>
      <c r="P62">
        <v>8.4699999999999998E-2</v>
      </c>
      <c r="Q62" t="s">
        <v>2</v>
      </c>
      <c r="R62">
        <v>0.5</v>
      </c>
      <c r="S62" t="s">
        <v>1</v>
      </c>
      <c r="T62">
        <v>0.5</v>
      </c>
      <c r="U62" t="s">
        <v>1</v>
      </c>
      <c r="V62">
        <v>0.5</v>
      </c>
      <c r="W62" t="s">
        <v>1</v>
      </c>
      <c r="X62">
        <v>0.26</v>
      </c>
      <c r="Y62" t="s">
        <v>1</v>
      </c>
      <c r="Z62">
        <v>1.8</v>
      </c>
      <c r="AA62" t="s">
        <v>1</v>
      </c>
      <c r="AB62">
        <v>0.5</v>
      </c>
      <c r="AC62" t="s">
        <v>1</v>
      </c>
      <c r="AD62">
        <v>3.2</v>
      </c>
      <c r="AE62" t="s">
        <v>1</v>
      </c>
      <c r="AF62">
        <v>0.5</v>
      </c>
      <c r="AG62" t="s">
        <v>1</v>
      </c>
    </row>
    <row r="63" spans="1:33" x14ac:dyDescent="0.3">
      <c r="A63" t="s">
        <v>62</v>
      </c>
      <c r="B63">
        <v>3.4</v>
      </c>
      <c r="C63" t="s">
        <v>186</v>
      </c>
      <c r="D63">
        <v>1.1000000000000001</v>
      </c>
      <c r="E63" t="s">
        <v>1</v>
      </c>
      <c r="F63">
        <v>1.57</v>
      </c>
      <c r="G63" t="s">
        <v>2</v>
      </c>
      <c r="H63">
        <v>1</v>
      </c>
      <c r="I63" t="s">
        <v>186</v>
      </c>
      <c r="J63">
        <v>0.93200000000000005</v>
      </c>
      <c r="K63" t="s">
        <v>2</v>
      </c>
      <c r="L63">
        <v>5.44</v>
      </c>
      <c r="M63" t="s">
        <v>2</v>
      </c>
      <c r="N63">
        <v>12</v>
      </c>
      <c r="O63" t="s">
        <v>186</v>
      </c>
      <c r="P63">
        <v>0.82</v>
      </c>
      <c r="Q63" t="s">
        <v>186</v>
      </c>
      <c r="R63">
        <v>1.52</v>
      </c>
      <c r="S63" t="s">
        <v>2</v>
      </c>
      <c r="T63">
        <v>0.82</v>
      </c>
      <c r="U63" t="s">
        <v>186</v>
      </c>
      <c r="V63">
        <v>0.5</v>
      </c>
      <c r="W63" t="s">
        <v>1</v>
      </c>
      <c r="X63">
        <v>1.7</v>
      </c>
      <c r="Y63" t="s">
        <v>2</v>
      </c>
      <c r="Z63">
        <v>1.4</v>
      </c>
      <c r="AA63" t="s">
        <v>1</v>
      </c>
      <c r="AB63">
        <v>0.5</v>
      </c>
      <c r="AC63" t="s">
        <v>1</v>
      </c>
      <c r="AD63">
        <v>1.8</v>
      </c>
      <c r="AE63" t="s">
        <v>1</v>
      </c>
      <c r="AF63">
        <v>0.5</v>
      </c>
      <c r="AG63" t="s">
        <v>1</v>
      </c>
    </row>
    <row r="64" spans="1:33" x14ac:dyDescent="0.3">
      <c r="A64" t="s">
        <v>63</v>
      </c>
      <c r="B64">
        <v>3.58</v>
      </c>
      <c r="C64" t="s">
        <v>2</v>
      </c>
      <c r="D64">
        <v>18.100000000000001</v>
      </c>
      <c r="E64" t="s">
        <v>2</v>
      </c>
      <c r="F64">
        <v>0.83799999999999997</v>
      </c>
      <c r="G64" t="s">
        <v>2</v>
      </c>
      <c r="H64">
        <v>1.08</v>
      </c>
      <c r="I64" t="s">
        <v>2</v>
      </c>
      <c r="J64">
        <v>1.76</v>
      </c>
      <c r="K64" t="s">
        <v>2</v>
      </c>
      <c r="L64">
        <v>5.82</v>
      </c>
      <c r="M64" t="s">
        <v>2</v>
      </c>
      <c r="N64">
        <v>14</v>
      </c>
      <c r="O64" t="s">
        <v>186</v>
      </c>
      <c r="P64">
        <v>1.64</v>
      </c>
      <c r="Q64" t="s">
        <v>2</v>
      </c>
      <c r="R64">
        <v>0.80800000000000005</v>
      </c>
      <c r="S64" t="s">
        <v>186</v>
      </c>
      <c r="T64">
        <v>1.5</v>
      </c>
      <c r="U64" t="s">
        <v>186</v>
      </c>
      <c r="V64">
        <v>0.5</v>
      </c>
      <c r="W64" t="s">
        <v>1</v>
      </c>
      <c r="X64">
        <v>1.76</v>
      </c>
      <c r="Y64" t="s">
        <v>2</v>
      </c>
      <c r="Z64">
        <v>3.82</v>
      </c>
      <c r="AA64" t="s">
        <v>2</v>
      </c>
      <c r="AB64">
        <v>7.17</v>
      </c>
      <c r="AC64" t="s">
        <v>2</v>
      </c>
      <c r="AD64">
        <v>3.4</v>
      </c>
      <c r="AE64" t="s">
        <v>1</v>
      </c>
      <c r="AF64">
        <v>0.86</v>
      </c>
      <c r="AG64" t="s">
        <v>186</v>
      </c>
    </row>
    <row r="65" spans="1:33" x14ac:dyDescent="0.3">
      <c r="A65" t="s">
        <v>64</v>
      </c>
      <c r="B65">
        <v>0.53</v>
      </c>
      <c r="C65" t="s">
        <v>1</v>
      </c>
      <c r="D65">
        <v>1.4</v>
      </c>
      <c r="E65" t="s">
        <v>1</v>
      </c>
      <c r="F65">
        <v>0.5</v>
      </c>
      <c r="G65" t="s">
        <v>1</v>
      </c>
      <c r="H65">
        <v>0.5</v>
      </c>
      <c r="I65" t="s">
        <v>1</v>
      </c>
      <c r="J65">
        <v>0.5</v>
      </c>
      <c r="K65" t="s">
        <v>1</v>
      </c>
      <c r="L65">
        <v>0.5</v>
      </c>
      <c r="M65" t="s">
        <v>1</v>
      </c>
      <c r="N65">
        <v>0.71</v>
      </c>
      <c r="O65" t="s">
        <v>1</v>
      </c>
      <c r="P65">
        <v>5.3999999999999999E-2</v>
      </c>
      <c r="Q65" t="s">
        <v>186</v>
      </c>
      <c r="R65">
        <v>0.5</v>
      </c>
      <c r="S65" t="s">
        <v>1</v>
      </c>
      <c r="T65">
        <v>0.5</v>
      </c>
      <c r="U65" t="s">
        <v>1</v>
      </c>
      <c r="V65">
        <v>0.5</v>
      </c>
      <c r="W65" t="s">
        <v>1</v>
      </c>
      <c r="X65">
        <v>0.25</v>
      </c>
      <c r="Y65" t="s">
        <v>1</v>
      </c>
      <c r="Z65">
        <v>1.6</v>
      </c>
      <c r="AA65" t="s">
        <v>1</v>
      </c>
      <c r="AB65">
        <v>3.4</v>
      </c>
      <c r="AC65" t="s">
        <v>186</v>
      </c>
      <c r="AD65">
        <v>3</v>
      </c>
      <c r="AE65" t="s">
        <v>1</v>
      </c>
      <c r="AF65">
        <v>0.5</v>
      </c>
      <c r="AG65" t="s">
        <v>1</v>
      </c>
    </row>
    <row r="66" spans="1:33" x14ac:dyDescent="0.3">
      <c r="A66" t="s">
        <v>65</v>
      </c>
      <c r="B66">
        <v>1.2</v>
      </c>
      <c r="C66" t="s">
        <v>186</v>
      </c>
      <c r="D66">
        <v>7.84</v>
      </c>
      <c r="E66" t="s">
        <v>2</v>
      </c>
      <c r="F66">
        <v>0.78900000000000003</v>
      </c>
      <c r="G66" t="s">
        <v>2</v>
      </c>
      <c r="H66">
        <v>1.01</v>
      </c>
      <c r="I66" t="s">
        <v>2</v>
      </c>
      <c r="J66">
        <v>0.86</v>
      </c>
      <c r="K66" t="s">
        <v>186</v>
      </c>
      <c r="L66">
        <v>3.52</v>
      </c>
      <c r="M66" t="s">
        <v>2</v>
      </c>
      <c r="N66">
        <v>6.61</v>
      </c>
      <c r="O66" t="s">
        <v>2</v>
      </c>
      <c r="P66">
        <v>0.14699999999999999</v>
      </c>
      <c r="Q66" t="s">
        <v>2</v>
      </c>
      <c r="R66">
        <v>0.5</v>
      </c>
      <c r="S66" t="s">
        <v>1</v>
      </c>
      <c r="T66">
        <v>0.5</v>
      </c>
      <c r="U66" t="s">
        <v>1</v>
      </c>
      <c r="V66">
        <v>0.5</v>
      </c>
      <c r="W66" t="s">
        <v>1</v>
      </c>
      <c r="X66">
        <v>0.58899999999999997</v>
      </c>
      <c r="Y66" t="s">
        <v>2</v>
      </c>
      <c r="Z66">
        <v>1.7</v>
      </c>
      <c r="AA66" t="s">
        <v>1</v>
      </c>
      <c r="AB66">
        <v>0.5</v>
      </c>
      <c r="AC66" t="s">
        <v>1</v>
      </c>
      <c r="AD66">
        <v>3</v>
      </c>
      <c r="AE66" t="s">
        <v>1</v>
      </c>
      <c r="AF66">
        <v>0.5</v>
      </c>
      <c r="AG66" t="s">
        <v>1</v>
      </c>
    </row>
    <row r="67" spans="1:33" x14ac:dyDescent="0.3">
      <c r="A67" t="s">
        <v>66</v>
      </c>
      <c r="B67">
        <v>0.61</v>
      </c>
      <c r="C67" t="s">
        <v>1</v>
      </c>
      <c r="D67">
        <v>1.6</v>
      </c>
      <c r="E67" t="s">
        <v>1</v>
      </c>
      <c r="F67">
        <v>0.5</v>
      </c>
      <c r="G67" t="s">
        <v>1</v>
      </c>
      <c r="H67">
        <v>0.5</v>
      </c>
      <c r="I67" t="s">
        <v>1</v>
      </c>
      <c r="J67">
        <v>0.56000000000000005</v>
      </c>
      <c r="K67" t="s">
        <v>1</v>
      </c>
      <c r="L67">
        <v>0.5</v>
      </c>
      <c r="M67" t="s">
        <v>1</v>
      </c>
      <c r="N67">
        <v>0.84</v>
      </c>
      <c r="O67" t="s">
        <v>1</v>
      </c>
      <c r="P67">
        <v>4.1000000000000002E-2</v>
      </c>
      <c r="Q67" t="s">
        <v>1</v>
      </c>
      <c r="R67">
        <v>0.5</v>
      </c>
      <c r="S67" t="s">
        <v>1</v>
      </c>
      <c r="T67">
        <v>0.5</v>
      </c>
      <c r="U67" t="s">
        <v>1</v>
      </c>
      <c r="V67">
        <v>0.5</v>
      </c>
      <c r="W67" t="s">
        <v>1</v>
      </c>
      <c r="X67">
        <v>0.27</v>
      </c>
      <c r="Y67" t="s">
        <v>1</v>
      </c>
      <c r="Z67">
        <v>2</v>
      </c>
      <c r="AA67" t="s">
        <v>1</v>
      </c>
      <c r="AB67">
        <v>1.7</v>
      </c>
      <c r="AC67" t="s">
        <v>186</v>
      </c>
      <c r="AD67">
        <v>3.4</v>
      </c>
      <c r="AE67" t="s">
        <v>1</v>
      </c>
      <c r="AF67">
        <v>0.5</v>
      </c>
      <c r="AG67" t="s">
        <v>1</v>
      </c>
    </row>
    <row r="68" spans="1:33" x14ac:dyDescent="0.3">
      <c r="A68" t="s">
        <v>67</v>
      </c>
      <c r="B68">
        <v>0.5</v>
      </c>
      <c r="C68" t="s">
        <v>1</v>
      </c>
      <c r="D68">
        <v>1</v>
      </c>
      <c r="E68" t="s">
        <v>1</v>
      </c>
      <c r="F68">
        <v>0.5</v>
      </c>
      <c r="G68" t="s">
        <v>1</v>
      </c>
      <c r="H68">
        <v>0.5</v>
      </c>
      <c r="I68" t="s">
        <v>1</v>
      </c>
      <c r="J68">
        <v>0.5</v>
      </c>
      <c r="K68" t="s">
        <v>1</v>
      </c>
      <c r="L68">
        <v>0.5</v>
      </c>
      <c r="M68" t="s">
        <v>1</v>
      </c>
      <c r="N68">
        <v>0.63</v>
      </c>
      <c r="O68" t="s">
        <v>1</v>
      </c>
      <c r="P68">
        <v>3.1E-2</v>
      </c>
      <c r="Q68" t="s">
        <v>1</v>
      </c>
      <c r="R68">
        <v>0.5</v>
      </c>
      <c r="S68" t="s">
        <v>1</v>
      </c>
      <c r="T68">
        <v>0.5</v>
      </c>
      <c r="U68" t="s">
        <v>1</v>
      </c>
      <c r="V68">
        <v>0.5</v>
      </c>
      <c r="W68" t="s">
        <v>1</v>
      </c>
      <c r="X68">
        <v>0.17</v>
      </c>
      <c r="Y68" t="s">
        <v>1</v>
      </c>
      <c r="Z68">
        <v>1.3</v>
      </c>
      <c r="AA68" t="s">
        <v>1</v>
      </c>
      <c r="AB68">
        <v>1.1599999999999999</v>
      </c>
      <c r="AC68" t="s">
        <v>2</v>
      </c>
      <c r="AD68">
        <v>1.8</v>
      </c>
      <c r="AE68" t="s">
        <v>1</v>
      </c>
      <c r="AF68">
        <v>0.5</v>
      </c>
      <c r="AG68" t="s">
        <v>1</v>
      </c>
    </row>
    <row r="69" spans="1:33" x14ac:dyDescent="0.3">
      <c r="A69" t="s">
        <v>68</v>
      </c>
      <c r="B69">
        <v>0.63</v>
      </c>
      <c r="C69" t="s">
        <v>1</v>
      </c>
      <c r="D69">
        <v>1.6</v>
      </c>
      <c r="E69" t="s">
        <v>1</v>
      </c>
      <c r="F69">
        <v>0.96</v>
      </c>
      <c r="G69" t="s">
        <v>186</v>
      </c>
      <c r="H69">
        <v>0.5</v>
      </c>
      <c r="I69" t="s">
        <v>1</v>
      </c>
      <c r="J69">
        <v>1.84</v>
      </c>
      <c r="K69" t="s">
        <v>2</v>
      </c>
      <c r="L69">
        <v>1.3</v>
      </c>
      <c r="M69" t="s">
        <v>186</v>
      </c>
      <c r="N69">
        <v>1.9</v>
      </c>
      <c r="O69" t="s">
        <v>186</v>
      </c>
      <c r="P69">
        <v>0.29699999999999999</v>
      </c>
      <c r="Q69" t="s">
        <v>2</v>
      </c>
      <c r="R69">
        <v>0.5</v>
      </c>
      <c r="S69" t="s">
        <v>1</v>
      </c>
      <c r="T69">
        <v>0.5</v>
      </c>
      <c r="U69" t="s">
        <v>1</v>
      </c>
      <c r="V69">
        <v>0.5</v>
      </c>
      <c r="W69" t="s">
        <v>1</v>
      </c>
      <c r="X69">
        <v>0.57999999999999996</v>
      </c>
      <c r="Y69" t="s">
        <v>186</v>
      </c>
      <c r="Z69">
        <v>1.4</v>
      </c>
      <c r="AA69" t="s">
        <v>1</v>
      </c>
      <c r="AB69">
        <v>0.5</v>
      </c>
      <c r="AC69" t="s">
        <v>1</v>
      </c>
      <c r="AD69">
        <v>4.0999999999999996</v>
      </c>
      <c r="AE69" t="s">
        <v>1</v>
      </c>
      <c r="AF69">
        <v>0.5</v>
      </c>
      <c r="AG69" t="s">
        <v>1</v>
      </c>
    </row>
    <row r="70" spans="1:33" x14ac:dyDescent="0.3">
      <c r="A70" t="s">
        <v>69</v>
      </c>
      <c r="B70">
        <v>0.59</v>
      </c>
      <c r="C70" t="s">
        <v>1</v>
      </c>
      <c r="D70">
        <v>1.6</v>
      </c>
      <c r="E70" t="s">
        <v>1</v>
      </c>
      <c r="F70">
        <v>0.5</v>
      </c>
      <c r="G70" t="s">
        <v>1</v>
      </c>
      <c r="H70">
        <v>0.5</v>
      </c>
      <c r="I70" t="s">
        <v>1</v>
      </c>
      <c r="J70">
        <v>0.56999999999999995</v>
      </c>
      <c r="K70" t="s">
        <v>1</v>
      </c>
      <c r="L70">
        <v>0.5</v>
      </c>
      <c r="M70" t="s">
        <v>1</v>
      </c>
      <c r="N70">
        <v>0.81</v>
      </c>
      <c r="O70" t="s">
        <v>1</v>
      </c>
      <c r="P70">
        <v>3.9E-2</v>
      </c>
      <c r="Q70" t="s">
        <v>1</v>
      </c>
      <c r="R70">
        <v>0.5</v>
      </c>
      <c r="S70" t="s">
        <v>1</v>
      </c>
      <c r="T70">
        <v>0.5</v>
      </c>
      <c r="U70" t="s">
        <v>1</v>
      </c>
      <c r="V70">
        <v>0.5</v>
      </c>
      <c r="W70" t="s">
        <v>1</v>
      </c>
      <c r="X70">
        <v>0.28000000000000003</v>
      </c>
      <c r="Y70" t="s">
        <v>1</v>
      </c>
      <c r="Z70">
        <v>1.8</v>
      </c>
      <c r="AA70" t="s">
        <v>1</v>
      </c>
      <c r="AB70">
        <v>0.5</v>
      </c>
      <c r="AC70" t="s">
        <v>1</v>
      </c>
      <c r="AD70">
        <v>3.6</v>
      </c>
      <c r="AE70" t="s">
        <v>1</v>
      </c>
      <c r="AF70">
        <v>0.5</v>
      </c>
      <c r="AG70" t="s">
        <v>1</v>
      </c>
    </row>
    <row r="71" spans="1:33" x14ac:dyDescent="0.3">
      <c r="A71" t="s">
        <v>70</v>
      </c>
      <c r="B71">
        <v>0.53</v>
      </c>
      <c r="C71" t="s">
        <v>1</v>
      </c>
      <c r="D71">
        <v>1.4</v>
      </c>
      <c r="E71" t="s">
        <v>1</v>
      </c>
      <c r="F71">
        <v>0.5</v>
      </c>
      <c r="G71" t="s">
        <v>1</v>
      </c>
      <c r="H71">
        <v>0.5</v>
      </c>
      <c r="I71" t="s">
        <v>1</v>
      </c>
      <c r="J71">
        <v>0.5</v>
      </c>
      <c r="K71" t="s">
        <v>1</v>
      </c>
      <c r="L71">
        <v>0.5</v>
      </c>
      <c r="M71" t="s">
        <v>1</v>
      </c>
      <c r="N71">
        <v>0.73</v>
      </c>
      <c r="O71" t="s">
        <v>1</v>
      </c>
      <c r="P71">
        <v>3.5000000000000003E-2</v>
      </c>
      <c r="Q71" t="s">
        <v>1</v>
      </c>
      <c r="R71">
        <v>0.5</v>
      </c>
      <c r="S71" t="s">
        <v>1</v>
      </c>
      <c r="T71">
        <v>0.5</v>
      </c>
      <c r="U71" t="s">
        <v>1</v>
      </c>
      <c r="V71">
        <v>0.5</v>
      </c>
      <c r="W71" t="s">
        <v>1</v>
      </c>
      <c r="X71">
        <v>0.25</v>
      </c>
      <c r="Y71" t="s">
        <v>1</v>
      </c>
      <c r="Z71">
        <v>1.6</v>
      </c>
      <c r="AA71" t="s">
        <v>1</v>
      </c>
      <c r="AB71">
        <v>0.5</v>
      </c>
      <c r="AC71" t="s">
        <v>1</v>
      </c>
      <c r="AD71">
        <v>3.1</v>
      </c>
      <c r="AE71" t="s">
        <v>1</v>
      </c>
      <c r="AF71">
        <v>0.5</v>
      </c>
      <c r="AG71" t="s">
        <v>1</v>
      </c>
    </row>
    <row r="72" spans="1:33" x14ac:dyDescent="0.3">
      <c r="A72" t="s">
        <v>71</v>
      </c>
      <c r="B72">
        <v>0.56000000000000005</v>
      </c>
      <c r="C72" t="s">
        <v>1</v>
      </c>
      <c r="D72">
        <v>1.5</v>
      </c>
      <c r="E72" t="s">
        <v>1</v>
      </c>
      <c r="F72">
        <v>0.5</v>
      </c>
      <c r="G72" t="s">
        <v>1</v>
      </c>
      <c r="H72">
        <v>0.5</v>
      </c>
      <c r="I72" t="s">
        <v>1</v>
      </c>
      <c r="J72">
        <v>0.52</v>
      </c>
      <c r="K72" t="s">
        <v>1</v>
      </c>
      <c r="L72">
        <v>0.5</v>
      </c>
      <c r="M72" t="s">
        <v>1</v>
      </c>
      <c r="N72">
        <v>0.78</v>
      </c>
      <c r="O72" t="s">
        <v>1</v>
      </c>
      <c r="P72">
        <v>3.7999999999999999E-2</v>
      </c>
      <c r="Q72" t="s">
        <v>1</v>
      </c>
      <c r="R72">
        <v>0.5</v>
      </c>
      <c r="S72" t="s">
        <v>1</v>
      </c>
      <c r="T72">
        <v>0.5</v>
      </c>
      <c r="U72" t="s">
        <v>1</v>
      </c>
      <c r="V72">
        <v>0.5</v>
      </c>
      <c r="W72" t="s">
        <v>1</v>
      </c>
      <c r="X72">
        <v>0.28000000000000003</v>
      </c>
      <c r="Y72" t="s">
        <v>1</v>
      </c>
      <c r="Z72">
        <v>1.9</v>
      </c>
      <c r="AA72" t="s">
        <v>1</v>
      </c>
      <c r="AB72">
        <v>0.5</v>
      </c>
      <c r="AC72" t="s">
        <v>1</v>
      </c>
      <c r="AD72">
        <v>3.5</v>
      </c>
      <c r="AE72" t="s">
        <v>1</v>
      </c>
      <c r="AF72">
        <v>0.5</v>
      </c>
      <c r="AG72" t="s">
        <v>1</v>
      </c>
    </row>
    <row r="73" spans="1:33" x14ac:dyDescent="0.3">
      <c r="A73" t="s">
        <v>72</v>
      </c>
      <c r="B73">
        <v>0.63</v>
      </c>
      <c r="C73" t="s">
        <v>1</v>
      </c>
      <c r="D73">
        <v>1.7</v>
      </c>
      <c r="E73" t="s">
        <v>1</v>
      </c>
      <c r="F73">
        <v>0.5</v>
      </c>
      <c r="G73" t="s">
        <v>1</v>
      </c>
      <c r="H73">
        <v>0.5</v>
      </c>
      <c r="I73" t="s">
        <v>1</v>
      </c>
      <c r="J73">
        <v>0.54</v>
      </c>
      <c r="K73" t="s">
        <v>1</v>
      </c>
      <c r="L73">
        <v>0.86299999999999999</v>
      </c>
      <c r="M73" t="s">
        <v>2</v>
      </c>
      <c r="N73">
        <v>0.81</v>
      </c>
      <c r="O73" t="s">
        <v>1</v>
      </c>
      <c r="P73">
        <v>4.3999999999999997E-2</v>
      </c>
      <c r="Q73" t="s">
        <v>1</v>
      </c>
      <c r="R73">
        <v>0.5</v>
      </c>
      <c r="S73" t="s">
        <v>1</v>
      </c>
      <c r="T73">
        <v>0.5</v>
      </c>
      <c r="U73" t="s">
        <v>1</v>
      </c>
      <c r="V73">
        <v>0.5</v>
      </c>
      <c r="W73" t="s">
        <v>1</v>
      </c>
      <c r="X73">
        <v>0.27</v>
      </c>
      <c r="Y73" t="s">
        <v>1</v>
      </c>
      <c r="Z73">
        <v>1.5</v>
      </c>
      <c r="AA73" t="s">
        <v>1</v>
      </c>
      <c r="AB73">
        <v>1</v>
      </c>
      <c r="AC73" t="s">
        <v>186</v>
      </c>
      <c r="AD73">
        <v>3.3</v>
      </c>
      <c r="AE73" t="s">
        <v>1</v>
      </c>
      <c r="AF73">
        <v>0.5</v>
      </c>
      <c r="AG73" t="s">
        <v>1</v>
      </c>
    </row>
    <row r="74" spans="1:33" x14ac:dyDescent="0.3">
      <c r="A74" t="s">
        <v>73</v>
      </c>
      <c r="B74">
        <v>0.68</v>
      </c>
      <c r="C74" t="s">
        <v>1</v>
      </c>
      <c r="D74">
        <v>7.2</v>
      </c>
      <c r="E74" t="s">
        <v>186</v>
      </c>
      <c r="F74">
        <v>0.54</v>
      </c>
      <c r="G74" t="s">
        <v>1</v>
      </c>
      <c r="H74">
        <v>0.64</v>
      </c>
      <c r="I74" t="s">
        <v>1</v>
      </c>
      <c r="J74">
        <v>0.5</v>
      </c>
      <c r="K74" t="s">
        <v>1</v>
      </c>
      <c r="L74">
        <v>1.5</v>
      </c>
      <c r="M74" t="s">
        <v>186</v>
      </c>
      <c r="N74">
        <v>3.83</v>
      </c>
      <c r="O74" t="s">
        <v>2</v>
      </c>
      <c r="P74">
        <v>0.14000000000000001</v>
      </c>
      <c r="Q74" t="s">
        <v>186</v>
      </c>
      <c r="R74">
        <v>0.5</v>
      </c>
      <c r="S74" t="s">
        <v>1</v>
      </c>
      <c r="T74">
        <v>0.84</v>
      </c>
      <c r="U74" t="s">
        <v>1</v>
      </c>
      <c r="V74">
        <v>0.5</v>
      </c>
      <c r="W74" t="s">
        <v>1</v>
      </c>
      <c r="X74">
        <v>0.63</v>
      </c>
      <c r="Y74" t="s">
        <v>1</v>
      </c>
      <c r="Z74">
        <v>2.2000000000000002</v>
      </c>
      <c r="AA74" t="s">
        <v>1</v>
      </c>
      <c r="AB74">
        <v>0.5</v>
      </c>
      <c r="AC74" t="s">
        <v>1</v>
      </c>
      <c r="AD74">
        <v>4</v>
      </c>
      <c r="AE74" t="s">
        <v>1</v>
      </c>
      <c r="AF74">
        <v>0.5</v>
      </c>
      <c r="AG74" t="s">
        <v>1</v>
      </c>
    </row>
    <row r="75" spans="1:33" x14ac:dyDescent="0.3">
      <c r="A75" t="s">
        <v>74</v>
      </c>
      <c r="B75">
        <v>2.62</v>
      </c>
      <c r="C75" t="s">
        <v>2</v>
      </c>
      <c r="D75">
        <v>16.7</v>
      </c>
      <c r="E75" t="s">
        <v>2</v>
      </c>
      <c r="F75">
        <v>0.5</v>
      </c>
      <c r="G75" t="s">
        <v>1</v>
      </c>
      <c r="H75">
        <v>0.54</v>
      </c>
      <c r="I75" t="s">
        <v>1</v>
      </c>
      <c r="J75">
        <v>0.85299999999999998</v>
      </c>
      <c r="K75" t="s">
        <v>2</v>
      </c>
      <c r="L75">
        <v>3.96</v>
      </c>
      <c r="M75" t="s">
        <v>2</v>
      </c>
      <c r="N75">
        <v>9.5</v>
      </c>
      <c r="O75" t="s">
        <v>186</v>
      </c>
      <c r="P75">
        <v>0.74099999999999999</v>
      </c>
      <c r="Q75" t="s">
        <v>2</v>
      </c>
      <c r="R75">
        <v>0.69</v>
      </c>
      <c r="S75" t="s">
        <v>1</v>
      </c>
      <c r="T75">
        <v>2.06</v>
      </c>
      <c r="U75" t="s">
        <v>2</v>
      </c>
      <c r="V75">
        <v>0.5</v>
      </c>
      <c r="W75" t="s">
        <v>1</v>
      </c>
      <c r="X75">
        <v>0.85</v>
      </c>
      <c r="Y75" t="s">
        <v>186</v>
      </c>
      <c r="Z75">
        <v>2.5</v>
      </c>
      <c r="AA75" t="s">
        <v>186</v>
      </c>
      <c r="AB75">
        <v>0.5</v>
      </c>
      <c r="AC75" t="s">
        <v>1</v>
      </c>
      <c r="AD75">
        <v>3.6</v>
      </c>
      <c r="AE75" t="s">
        <v>1</v>
      </c>
      <c r="AF75">
        <v>0.60099999999999998</v>
      </c>
      <c r="AG75" t="s">
        <v>2</v>
      </c>
    </row>
    <row r="76" spans="1:33" x14ac:dyDescent="0.3">
      <c r="A76" t="s">
        <v>75</v>
      </c>
      <c r="B76">
        <v>1.9</v>
      </c>
      <c r="C76" t="s">
        <v>186</v>
      </c>
      <c r="D76">
        <v>13</v>
      </c>
      <c r="E76" t="s">
        <v>2</v>
      </c>
      <c r="F76">
        <v>0.56000000000000005</v>
      </c>
      <c r="G76" t="s">
        <v>1</v>
      </c>
      <c r="H76">
        <v>0.62</v>
      </c>
      <c r="I76" t="s">
        <v>1</v>
      </c>
      <c r="J76">
        <v>0.51</v>
      </c>
      <c r="K76" t="s">
        <v>1</v>
      </c>
      <c r="L76">
        <v>4.0599999999999996</v>
      </c>
      <c r="M76" t="s">
        <v>2</v>
      </c>
      <c r="N76">
        <v>8.85</v>
      </c>
      <c r="O76" t="s">
        <v>2</v>
      </c>
      <c r="P76">
        <v>0.315</v>
      </c>
      <c r="Q76" t="s">
        <v>2</v>
      </c>
      <c r="R76">
        <v>0.5</v>
      </c>
      <c r="S76" t="s">
        <v>1</v>
      </c>
      <c r="T76">
        <v>0.87</v>
      </c>
      <c r="U76" t="s">
        <v>1</v>
      </c>
      <c r="V76">
        <v>0.5</v>
      </c>
      <c r="W76" t="s">
        <v>1</v>
      </c>
      <c r="X76">
        <v>0.65</v>
      </c>
      <c r="Y76" t="s">
        <v>1</v>
      </c>
      <c r="Z76">
        <v>2.5</v>
      </c>
      <c r="AA76" t="s">
        <v>1</v>
      </c>
      <c r="AB76">
        <v>0.7</v>
      </c>
      <c r="AC76" t="s">
        <v>1</v>
      </c>
      <c r="AD76">
        <v>3.9</v>
      </c>
      <c r="AE76" t="s">
        <v>1</v>
      </c>
      <c r="AF76">
        <v>0.5</v>
      </c>
      <c r="AG76" t="s">
        <v>1</v>
      </c>
    </row>
    <row r="77" spans="1:33" x14ac:dyDescent="0.3">
      <c r="A77" t="s">
        <v>76</v>
      </c>
      <c r="B77">
        <v>1.3</v>
      </c>
      <c r="C77" t="s">
        <v>186</v>
      </c>
      <c r="D77">
        <v>5.3</v>
      </c>
      <c r="E77" t="s">
        <v>186</v>
      </c>
      <c r="F77">
        <v>0.5</v>
      </c>
      <c r="G77" t="s">
        <v>1</v>
      </c>
      <c r="H77">
        <v>0.5</v>
      </c>
      <c r="I77" t="s">
        <v>1</v>
      </c>
      <c r="J77">
        <v>0.5</v>
      </c>
      <c r="K77" t="s">
        <v>1</v>
      </c>
      <c r="L77">
        <v>1.4</v>
      </c>
      <c r="M77" t="s">
        <v>186</v>
      </c>
      <c r="N77">
        <v>3.2</v>
      </c>
      <c r="O77" t="s">
        <v>186</v>
      </c>
      <c r="P77">
        <v>0.32</v>
      </c>
      <c r="Q77" t="s">
        <v>186</v>
      </c>
      <c r="R77">
        <v>0.5</v>
      </c>
      <c r="S77" t="s">
        <v>1</v>
      </c>
      <c r="T77">
        <v>0.6</v>
      </c>
      <c r="U77" t="s">
        <v>1</v>
      </c>
      <c r="V77">
        <v>0.5</v>
      </c>
      <c r="W77" t="s">
        <v>1</v>
      </c>
      <c r="X77">
        <v>0.47</v>
      </c>
      <c r="Y77" t="s">
        <v>1</v>
      </c>
      <c r="Z77">
        <v>1.8</v>
      </c>
      <c r="AA77" t="s">
        <v>1</v>
      </c>
      <c r="AB77">
        <v>0.75</v>
      </c>
      <c r="AC77" t="s">
        <v>1</v>
      </c>
      <c r="AD77">
        <v>3.1</v>
      </c>
      <c r="AE77" t="s">
        <v>1</v>
      </c>
      <c r="AF77">
        <v>0.5</v>
      </c>
      <c r="AG77" t="s">
        <v>1</v>
      </c>
    </row>
    <row r="78" spans="1:33" x14ac:dyDescent="0.3">
      <c r="A78" t="s">
        <v>77</v>
      </c>
      <c r="B78">
        <v>4.26</v>
      </c>
      <c r="C78" t="s">
        <v>2</v>
      </c>
      <c r="D78">
        <v>27</v>
      </c>
      <c r="E78" t="s">
        <v>2</v>
      </c>
      <c r="F78">
        <v>0.5</v>
      </c>
      <c r="G78" t="s">
        <v>1</v>
      </c>
      <c r="H78">
        <v>0.5</v>
      </c>
      <c r="I78" t="s">
        <v>1</v>
      </c>
      <c r="J78">
        <v>2</v>
      </c>
      <c r="K78" t="s">
        <v>2</v>
      </c>
      <c r="L78">
        <v>7.23</v>
      </c>
      <c r="M78" t="s">
        <v>2</v>
      </c>
      <c r="N78">
        <v>19</v>
      </c>
      <c r="O78" t="s">
        <v>2</v>
      </c>
      <c r="P78">
        <v>0.86599999999999999</v>
      </c>
      <c r="Q78" t="s">
        <v>2</v>
      </c>
      <c r="R78">
        <v>0.9</v>
      </c>
      <c r="S78" t="s">
        <v>2</v>
      </c>
      <c r="T78">
        <v>2.71</v>
      </c>
      <c r="U78" t="s">
        <v>2</v>
      </c>
      <c r="V78">
        <v>0.5</v>
      </c>
      <c r="W78" t="s">
        <v>1</v>
      </c>
      <c r="X78">
        <v>2.2999999999999998</v>
      </c>
      <c r="Y78" t="s">
        <v>186</v>
      </c>
      <c r="Z78">
        <v>1.7</v>
      </c>
      <c r="AA78" t="s">
        <v>1</v>
      </c>
      <c r="AB78">
        <v>4.33</v>
      </c>
      <c r="AC78" t="s">
        <v>2</v>
      </c>
      <c r="AD78">
        <v>3</v>
      </c>
      <c r="AE78" t="s">
        <v>1</v>
      </c>
      <c r="AF78">
        <v>0.5</v>
      </c>
      <c r="AG78" t="s">
        <v>1</v>
      </c>
    </row>
    <row r="79" spans="1:33" x14ac:dyDescent="0.3">
      <c r="A79" t="s">
        <v>78</v>
      </c>
      <c r="B79">
        <v>1.03</v>
      </c>
      <c r="C79" t="s">
        <v>2</v>
      </c>
      <c r="D79">
        <v>6.83</v>
      </c>
      <c r="E79" t="s">
        <v>2</v>
      </c>
      <c r="F79">
        <v>0.5</v>
      </c>
      <c r="G79" t="s">
        <v>1</v>
      </c>
      <c r="H79">
        <v>0.54</v>
      </c>
      <c r="I79" t="s">
        <v>1</v>
      </c>
      <c r="J79">
        <v>0.5</v>
      </c>
      <c r="K79" t="s">
        <v>1</v>
      </c>
      <c r="L79">
        <v>1.4</v>
      </c>
      <c r="M79" t="s">
        <v>186</v>
      </c>
      <c r="N79">
        <v>3.49</v>
      </c>
      <c r="O79" t="s">
        <v>2</v>
      </c>
      <c r="P79">
        <v>0.20100000000000001</v>
      </c>
      <c r="Q79" t="s">
        <v>2</v>
      </c>
      <c r="R79">
        <v>0.5</v>
      </c>
      <c r="S79" t="s">
        <v>1</v>
      </c>
      <c r="T79">
        <v>0.72</v>
      </c>
      <c r="U79" t="s">
        <v>1</v>
      </c>
      <c r="V79">
        <v>0.5</v>
      </c>
      <c r="W79" t="s">
        <v>1</v>
      </c>
      <c r="X79">
        <v>0.56000000000000005</v>
      </c>
      <c r="Y79" t="s">
        <v>1</v>
      </c>
      <c r="Z79">
        <v>2.1</v>
      </c>
      <c r="AA79" t="s">
        <v>1</v>
      </c>
      <c r="AB79">
        <v>0.74</v>
      </c>
      <c r="AC79" t="s">
        <v>1</v>
      </c>
      <c r="AD79">
        <v>3.3</v>
      </c>
      <c r="AE79" t="s">
        <v>1</v>
      </c>
      <c r="AF79">
        <v>0.5</v>
      </c>
      <c r="AG79" t="s">
        <v>1</v>
      </c>
    </row>
    <row r="80" spans="1:33" x14ac:dyDescent="0.3">
      <c r="A80" t="s">
        <v>79</v>
      </c>
      <c r="B80">
        <v>0.68</v>
      </c>
      <c r="C80" t="s">
        <v>1</v>
      </c>
      <c r="D80">
        <v>2.8</v>
      </c>
      <c r="E80" t="s">
        <v>1</v>
      </c>
      <c r="F80">
        <v>0.51</v>
      </c>
      <c r="G80" t="s">
        <v>1</v>
      </c>
      <c r="H80">
        <v>0.56999999999999995</v>
      </c>
      <c r="I80" t="s">
        <v>1</v>
      </c>
      <c r="J80">
        <v>0.5</v>
      </c>
      <c r="K80" t="s">
        <v>1</v>
      </c>
      <c r="L80">
        <v>0.61499999999999999</v>
      </c>
      <c r="M80" t="s">
        <v>2</v>
      </c>
      <c r="N80">
        <v>1</v>
      </c>
      <c r="O80" t="s">
        <v>1</v>
      </c>
      <c r="P80">
        <v>3.5000000000000003E-2</v>
      </c>
      <c r="Q80" t="s">
        <v>1</v>
      </c>
      <c r="R80">
        <v>0.5</v>
      </c>
      <c r="S80" t="s">
        <v>1</v>
      </c>
      <c r="T80">
        <v>0.79</v>
      </c>
      <c r="U80" t="s">
        <v>1</v>
      </c>
      <c r="V80">
        <v>0.5</v>
      </c>
      <c r="W80" t="s">
        <v>1</v>
      </c>
      <c r="X80">
        <v>0.57999999999999996</v>
      </c>
      <c r="Y80" t="s">
        <v>1</v>
      </c>
      <c r="Z80">
        <v>2.2999999999999998</v>
      </c>
      <c r="AA80" t="s">
        <v>1</v>
      </c>
      <c r="AB80">
        <v>1.3</v>
      </c>
      <c r="AC80" t="s">
        <v>186</v>
      </c>
      <c r="AD80">
        <v>3.6</v>
      </c>
      <c r="AE80" t="s">
        <v>1</v>
      </c>
      <c r="AF80">
        <v>0.5</v>
      </c>
      <c r="AG80" t="s">
        <v>1</v>
      </c>
    </row>
    <row r="81" spans="1:33" x14ac:dyDescent="0.3">
      <c r="A81" t="s">
        <v>80</v>
      </c>
      <c r="B81">
        <v>4.9000000000000004</v>
      </c>
      <c r="C81" t="s">
        <v>186</v>
      </c>
      <c r="D81">
        <v>36.700000000000003</v>
      </c>
      <c r="E81" t="s">
        <v>2</v>
      </c>
      <c r="F81">
        <v>1.96</v>
      </c>
      <c r="G81" t="s">
        <v>2</v>
      </c>
      <c r="H81">
        <v>1.3</v>
      </c>
      <c r="I81" t="s">
        <v>186</v>
      </c>
      <c r="J81">
        <v>1.65</v>
      </c>
      <c r="K81" t="s">
        <v>2</v>
      </c>
      <c r="L81">
        <v>8.9600000000000009</v>
      </c>
      <c r="M81" t="s">
        <v>2</v>
      </c>
      <c r="N81">
        <v>21.9</v>
      </c>
      <c r="O81" t="s">
        <v>2</v>
      </c>
      <c r="P81">
        <v>1.06</v>
      </c>
      <c r="Q81" t="s">
        <v>2</v>
      </c>
      <c r="R81">
        <v>1.53</v>
      </c>
      <c r="S81" t="s">
        <v>2</v>
      </c>
      <c r="T81">
        <v>2.2999999999999998</v>
      </c>
      <c r="U81" t="s">
        <v>186</v>
      </c>
      <c r="V81">
        <v>0.5</v>
      </c>
      <c r="W81" t="s">
        <v>1</v>
      </c>
      <c r="X81">
        <v>2.7</v>
      </c>
      <c r="Y81" t="s">
        <v>186</v>
      </c>
      <c r="Z81">
        <v>6.4</v>
      </c>
      <c r="AA81" t="s">
        <v>186</v>
      </c>
      <c r="AB81">
        <v>0.81</v>
      </c>
      <c r="AC81" t="s">
        <v>1</v>
      </c>
      <c r="AD81">
        <v>3.1</v>
      </c>
      <c r="AE81" t="s">
        <v>1</v>
      </c>
      <c r="AF81">
        <v>0.79</v>
      </c>
      <c r="AG81" t="s">
        <v>186</v>
      </c>
    </row>
    <row r="82" spans="1:33" x14ac:dyDescent="0.3">
      <c r="A82" t="s">
        <v>81</v>
      </c>
      <c r="B82">
        <v>1.0900000000000001</v>
      </c>
      <c r="C82" t="s">
        <v>2</v>
      </c>
      <c r="D82">
        <v>7.2</v>
      </c>
      <c r="E82" t="s">
        <v>2</v>
      </c>
      <c r="F82">
        <v>0.5</v>
      </c>
      <c r="G82" t="s">
        <v>1</v>
      </c>
      <c r="H82">
        <v>0.56000000000000005</v>
      </c>
      <c r="I82" t="s">
        <v>1</v>
      </c>
      <c r="J82">
        <v>0.5</v>
      </c>
      <c r="K82" t="s">
        <v>1</v>
      </c>
      <c r="L82">
        <v>0.98</v>
      </c>
      <c r="M82" t="s">
        <v>186</v>
      </c>
      <c r="N82">
        <v>2.9</v>
      </c>
      <c r="O82" t="s">
        <v>186</v>
      </c>
      <c r="P82">
        <v>0.16</v>
      </c>
      <c r="Q82" t="s">
        <v>186</v>
      </c>
      <c r="R82">
        <v>0.5</v>
      </c>
      <c r="S82" t="s">
        <v>1</v>
      </c>
      <c r="T82">
        <v>0.76</v>
      </c>
      <c r="U82" t="s">
        <v>1</v>
      </c>
      <c r="V82">
        <v>0.5</v>
      </c>
      <c r="W82" t="s">
        <v>1</v>
      </c>
      <c r="X82">
        <v>0.55000000000000004</v>
      </c>
      <c r="Y82" t="s">
        <v>1</v>
      </c>
      <c r="Z82">
        <v>2.2000000000000002</v>
      </c>
      <c r="AA82" t="s">
        <v>1</v>
      </c>
      <c r="AB82">
        <v>0.51</v>
      </c>
      <c r="AC82" t="s">
        <v>1</v>
      </c>
      <c r="AD82">
        <v>3.5</v>
      </c>
      <c r="AE82" t="s">
        <v>1</v>
      </c>
      <c r="AF82">
        <v>0.5</v>
      </c>
      <c r="AG82" t="s">
        <v>1</v>
      </c>
    </row>
    <row r="83" spans="1:33" x14ac:dyDescent="0.3">
      <c r="A83" t="s">
        <v>82</v>
      </c>
      <c r="B83">
        <v>5.2</v>
      </c>
      <c r="C83" t="s">
        <v>2</v>
      </c>
      <c r="D83">
        <v>33.799999999999997</v>
      </c>
      <c r="E83" t="s">
        <v>2</v>
      </c>
      <c r="F83">
        <v>1.92</v>
      </c>
      <c r="G83" t="s">
        <v>2</v>
      </c>
      <c r="H83">
        <v>1.2</v>
      </c>
      <c r="I83" t="s">
        <v>186</v>
      </c>
      <c r="J83">
        <v>1.44</v>
      </c>
      <c r="K83" t="s">
        <v>2</v>
      </c>
      <c r="L83">
        <v>12</v>
      </c>
      <c r="M83" t="s">
        <v>2</v>
      </c>
      <c r="N83">
        <v>27.6</v>
      </c>
      <c r="O83" t="s">
        <v>1</v>
      </c>
      <c r="P83">
        <v>0.78300000000000003</v>
      </c>
      <c r="Q83" t="s">
        <v>2</v>
      </c>
      <c r="R83">
        <v>1.7</v>
      </c>
      <c r="S83" t="s">
        <v>2</v>
      </c>
      <c r="T83">
        <v>1.8</v>
      </c>
      <c r="U83" t="s">
        <v>186</v>
      </c>
      <c r="V83">
        <v>0.5</v>
      </c>
      <c r="W83" t="s">
        <v>1</v>
      </c>
      <c r="X83">
        <v>2.63</v>
      </c>
      <c r="Y83" t="s">
        <v>2</v>
      </c>
      <c r="Z83">
        <v>2.1</v>
      </c>
      <c r="AA83" t="s">
        <v>1</v>
      </c>
      <c r="AB83">
        <v>0.78</v>
      </c>
      <c r="AC83" t="s">
        <v>1</v>
      </c>
      <c r="AD83">
        <v>3.2</v>
      </c>
      <c r="AE83" t="s">
        <v>1</v>
      </c>
      <c r="AF83">
        <v>1.1299999999999999</v>
      </c>
      <c r="AG83" t="s">
        <v>2</v>
      </c>
    </row>
    <row r="84" spans="1:33" x14ac:dyDescent="0.3">
      <c r="A84" t="s">
        <v>83</v>
      </c>
      <c r="B84">
        <v>0.67</v>
      </c>
      <c r="C84" t="s">
        <v>1</v>
      </c>
      <c r="D84">
        <v>2.8</v>
      </c>
      <c r="E84" t="s">
        <v>1</v>
      </c>
      <c r="F84">
        <v>0.51</v>
      </c>
      <c r="G84" t="s">
        <v>1</v>
      </c>
      <c r="H84">
        <v>0.56999999999999995</v>
      </c>
      <c r="I84" t="s">
        <v>1</v>
      </c>
      <c r="J84">
        <v>0.5</v>
      </c>
      <c r="K84" t="s">
        <v>1</v>
      </c>
      <c r="L84">
        <v>0.53</v>
      </c>
      <c r="M84" t="s">
        <v>1</v>
      </c>
      <c r="N84">
        <v>1</v>
      </c>
      <c r="O84" t="s">
        <v>1</v>
      </c>
      <c r="P84">
        <v>3.5999999999999997E-2</v>
      </c>
      <c r="Q84" t="s">
        <v>1</v>
      </c>
      <c r="R84">
        <v>0.5</v>
      </c>
      <c r="S84" t="s">
        <v>1</v>
      </c>
      <c r="T84">
        <v>0.75</v>
      </c>
      <c r="U84" t="s">
        <v>1</v>
      </c>
      <c r="V84">
        <v>0.5</v>
      </c>
      <c r="W84" t="s">
        <v>1</v>
      </c>
      <c r="X84">
        <v>0.59</v>
      </c>
      <c r="Y84" t="s">
        <v>1</v>
      </c>
      <c r="Z84">
        <v>2.4</v>
      </c>
      <c r="AA84" t="s">
        <v>1</v>
      </c>
      <c r="AB84">
        <v>7.64</v>
      </c>
      <c r="AC84" t="s">
        <v>2</v>
      </c>
      <c r="AD84">
        <v>3.6</v>
      </c>
      <c r="AE84" t="s">
        <v>1</v>
      </c>
      <c r="AF84">
        <v>0.5</v>
      </c>
      <c r="AG84" t="s">
        <v>1</v>
      </c>
    </row>
    <row r="85" spans="1:33" x14ac:dyDescent="0.3">
      <c r="A85" t="s">
        <v>84</v>
      </c>
      <c r="B85">
        <v>0.5</v>
      </c>
      <c r="C85" t="s">
        <v>1</v>
      </c>
      <c r="D85">
        <v>1.1000000000000001</v>
      </c>
      <c r="E85" t="s">
        <v>1</v>
      </c>
      <c r="F85">
        <v>0.5</v>
      </c>
      <c r="G85" t="s">
        <v>1</v>
      </c>
      <c r="H85">
        <v>0.5</v>
      </c>
      <c r="I85" t="s">
        <v>1</v>
      </c>
      <c r="J85">
        <v>0.5</v>
      </c>
      <c r="K85" t="s">
        <v>1</v>
      </c>
      <c r="L85">
        <v>0.5</v>
      </c>
      <c r="M85" t="s">
        <v>1</v>
      </c>
      <c r="N85">
        <v>0.5</v>
      </c>
      <c r="O85" t="s">
        <v>1</v>
      </c>
      <c r="P85">
        <v>1.9E-2</v>
      </c>
      <c r="Q85" t="s">
        <v>1</v>
      </c>
      <c r="R85">
        <v>0.5</v>
      </c>
      <c r="S85" t="s">
        <v>1</v>
      </c>
      <c r="T85">
        <v>0.56999999999999995</v>
      </c>
      <c r="U85" t="s">
        <v>1</v>
      </c>
      <c r="V85">
        <v>0.5</v>
      </c>
      <c r="W85" t="s">
        <v>1</v>
      </c>
      <c r="X85">
        <v>0.36</v>
      </c>
      <c r="Y85" t="s">
        <v>1</v>
      </c>
      <c r="Z85">
        <v>1.5</v>
      </c>
      <c r="AA85" t="s">
        <v>1</v>
      </c>
      <c r="AB85">
        <v>2.1</v>
      </c>
      <c r="AC85" t="s">
        <v>186</v>
      </c>
      <c r="AD85">
        <v>1.8</v>
      </c>
      <c r="AE85" t="s">
        <v>1</v>
      </c>
      <c r="AF85">
        <v>0.5</v>
      </c>
      <c r="AG85" t="s">
        <v>1</v>
      </c>
    </row>
    <row r="86" spans="1:33" x14ac:dyDescent="0.3">
      <c r="A86" t="s">
        <v>85</v>
      </c>
      <c r="B86">
        <v>0.57999999999999996</v>
      </c>
      <c r="C86" t="s">
        <v>1</v>
      </c>
      <c r="D86">
        <v>2.5</v>
      </c>
      <c r="E86" t="s">
        <v>1</v>
      </c>
      <c r="F86">
        <v>0.5</v>
      </c>
      <c r="G86" t="s">
        <v>1</v>
      </c>
      <c r="H86">
        <v>0.5</v>
      </c>
      <c r="I86" t="s">
        <v>1</v>
      </c>
      <c r="J86">
        <v>0.5</v>
      </c>
      <c r="K86" t="s">
        <v>1</v>
      </c>
      <c r="L86">
        <v>0.5</v>
      </c>
      <c r="M86" t="s">
        <v>1</v>
      </c>
      <c r="N86">
        <v>0.89</v>
      </c>
      <c r="O86" t="s">
        <v>1</v>
      </c>
      <c r="P86">
        <v>3.1E-2</v>
      </c>
      <c r="Q86" t="s">
        <v>1</v>
      </c>
      <c r="R86">
        <v>0.5</v>
      </c>
      <c r="S86" t="s">
        <v>1</v>
      </c>
      <c r="T86">
        <v>0.69</v>
      </c>
      <c r="U86" t="s">
        <v>1</v>
      </c>
      <c r="V86">
        <v>0.5</v>
      </c>
      <c r="W86" t="s">
        <v>1</v>
      </c>
      <c r="X86">
        <v>0.5</v>
      </c>
      <c r="Y86" t="s">
        <v>1</v>
      </c>
      <c r="Z86">
        <v>2</v>
      </c>
      <c r="AA86" t="s">
        <v>1</v>
      </c>
      <c r="AB86">
        <v>0.56999999999999995</v>
      </c>
      <c r="AC86" t="s">
        <v>1</v>
      </c>
      <c r="AD86">
        <v>3.1</v>
      </c>
      <c r="AE86" t="s">
        <v>1</v>
      </c>
      <c r="AF86">
        <v>0.5</v>
      </c>
      <c r="AG86" t="s">
        <v>1</v>
      </c>
    </row>
    <row r="87" spans="1:33" x14ac:dyDescent="0.3">
      <c r="A87" t="s">
        <v>86</v>
      </c>
      <c r="B87">
        <v>0.5</v>
      </c>
      <c r="C87" t="s">
        <v>1</v>
      </c>
      <c r="D87">
        <v>1.5</v>
      </c>
      <c r="E87" t="s">
        <v>1</v>
      </c>
      <c r="F87">
        <v>0.5</v>
      </c>
      <c r="G87" t="s">
        <v>1</v>
      </c>
      <c r="H87">
        <v>0.5</v>
      </c>
      <c r="I87" t="s">
        <v>1</v>
      </c>
      <c r="J87">
        <v>0.5</v>
      </c>
      <c r="K87" t="s">
        <v>1</v>
      </c>
      <c r="L87">
        <v>0.5</v>
      </c>
      <c r="M87" t="s">
        <v>1</v>
      </c>
      <c r="N87">
        <v>0.67</v>
      </c>
      <c r="O87" t="s">
        <v>1</v>
      </c>
      <c r="P87">
        <v>1.9E-2</v>
      </c>
      <c r="Q87" t="s">
        <v>1</v>
      </c>
      <c r="R87">
        <v>0.5</v>
      </c>
      <c r="S87" t="s">
        <v>1</v>
      </c>
      <c r="T87">
        <v>0.56999999999999995</v>
      </c>
      <c r="U87" t="s">
        <v>1</v>
      </c>
      <c r="V87">
        <v>0.5</v>
      </c>
      <c r="W87" t="s">
        <v>1</v>
      </c>
      <c r="X87">
        <v>0.35</v>
      </c>
      <c r="Y87" t="s">
        <v>1</v>
      </c>
      <c r="Z87">
        <v>1.7</v>
      </c>
      <c r="AA87" t="s">
        <v>1</v>
      </c>
      <c r="AB87">
        <v>5.88</v>
      </c>
      <c r="AC87" t="s">
        <v>2</v>
      </c>
      <c r="AD87">
        <v>1.4</v>
      </c>
      <c r="AE87" t="s">
        <v>1</v>
      </c>
      <c r="AF87">
        <v>0.5</v>
      </c>
      <c r="AG87" t="s">
        <v>1</v>
      </c>
    </row>
    <row r="88" spans="1:33" x14ac:dyDescent="0.3">
      <c r="A88" t="s">
        <v>87</v>
      </c>
      <c r="B88">
        <v>1.8</v>
      </c>
      <c r="C88" t="s">
        <v>186</v>
      </c>
      <c r="D88">
        <v>12.2</v>
      </c>
      <c r="E88" t="s">
        <v>2</v>
      </c>
      <c r="F88">
        <v>0.7</v>
      </c>
      <c r="G88" t="s">
        <v>1</v>
      </c>
      <c r="H88">
        <v>0.5</v>
      </c>
      <c r="I88" t="s">
        <v>1</v>
      </c>
      <c r="J88">
        <v>1.07</v>
      </c>
      <c r="K88" t="s">
        <v>2</v>
      </c>
      <c r="L88">
        <v>3.81</v>
      </c>
      <c r="M88" t="s">
        <v>2</v>
      </c>
      <c r="N88">
        <v>6.1</v>
      </c>
      <c r="O88" t="s">
        <v>186</v>
      </c>
      <c r="P88">
        <v>0.41799999999999998</v>
      </c>
      <c r="Q88" t="s">
        <v>2</v>
      </c>
      <c r="R88">
        <v>0.5</v>
      </c>
      <c r="S88" t="s">
        <v>1</v>
      </c>
      <c r="T88">
        <v>1.28</v>
      </c>
      <c r="U88" t="s">
        <v>2</v>
      </c>
      <c r="V88">
        <v>0.5</v>
      </c>
      <c r="W88" t="s">
        <v>1</v>
      </c>
      <c r="X88">
        <v>1.06</v>
      </c>
      <c r="Y88" t="s">
        <v>2</v>
      </c>
      <c r="Z88">
        <v>1.9</v>
      </c>
      <c r="AA88" t="s">
        <v>186</v>
      </c>
      <c r="AB88">
        <v>0.63</v>
      </c>
      <c r="AC88" t="s">
        <v>1</v>
      </c>
      <c r="AD88">
        <v>0.377</v>
      </c>
      <c r="AE88" t="s">
        <v>2</v>
      </c>
      <c r="AF88">
        <v>0.5</v>
      </c>
      <c r="AG88" t="s">
        <v>1</v>
      </c>
    </row>
    <row r="89" spans="1:33" x14ac:dyDescent="0.3">
      <c r="A89" t="s">
        <v>88</v>
      </c>
      <c r="B89">
        <v>0.59</v>
      </c>
      <c r="C89" t="s">
        <v>1</v>
      </c>
      <c r="D89">
        <v>1.7</v>
      </c>
      <c r="E89" t="s">
        <v>1</v>
      </c>
      <c r="F89">
        <v>0.62</v>
      </c>
      <c r="G89" t="s">
        <v>1</v>
      </c>
      <c r="H89">
        <v>0.5</v>
      </c>
      <c r="I89" t="s">
        <v>1</v>
      </c>
      <c r="J89">
        <v>0.5</v>
      </c>
      <c r="K89" t="s">
        <v>1</v>
      </c>
      <c r="L89">
        <v>0.52</v>
      </c>
      <c r="M89" t="s">
        <v>1</v>
      </c>
      <c r="N89">
        <v>1</v>
      </c>
      <c r="O89" t="s">
        <v>1</v>
      </c>
      <c r="P89">
        <v>4.1000000000000002E-2</v>
      </c>
      <c r="Q89" t="s">
        <v>1</v>
      </c>
      <c r="R89">
        <v>0.5</v>
      </c>
      <c r="S89" t="s">
        <v>1</v>
      </c>
      <c r="T89">
        <v>0.5</v>
      </c>
      <c r="U89" t="s">
        <v>1</v>
      </c>
      <c r="V89">
        <v>0.5</v>
      </c>
      <c r="W89" t="s">
        <v>1</v>
      </c>
      <c r="X89">
        <v>0.41</v>
      </c>
      <c r="Y89" t="s">
        <v>1</v>
      </c>
      <c r="Z89">
        <v>1.7</v>
      </c>
      <c r="AA89" t="s">
        <v>1</v>
      </c>
      <c r="AB89">
        <v>8.15</v>
      </c>
      <c r="AC89" t="s">
        <v>2</v>
      </c>
      <c r="AD89">
        <v>0.19</v>
      </c>
      <c r="AE89" t="s">
        <v>1</v>
      </c>
      <c r="AF89">
        <v>0.5</v>
      </c>
      <c r="AG89" t="s">
        <v>1</v>
      </c>
    </row>
    <row r="90" spans="1:33" x14ac:dyDescent="0.3">
      <c r="A90" t="s">
        <v>89</v>
      </c>
      <c r="B90">
        <v>0.55000000000000004</v>
      </c>
      <c r="C90" t="s">
        <v>1</v>
      </c>
      <c r="D90">
        <v>1.81</v>
      </c>
      <c r="E90" t="s">
        <v>2</v>
      </c>
      <c r="F90">
        <v>0.56999999999999995</v>
      </c>
      <c r="G90" t="s">
        <v>1</v>
      </c>
      <c r="H90">
        <v>0.5</v>
      </c>
      <c r="I90" t="s">
        <v>1</v>
      </c>
      <c r="J90">
        <v>0.5</v>
      </c>
      <c r="K90" t="s">
        <v>1</v>
      </c>
      <c r="L90">
        <v>0.5</v>
      </c>
      <c r="M90" t="s">
        <v>1</v>
      </c>
      <c r="N90">
        <v>0.91</v>
      </c>
      <c r="O90" t="s">
        <v>1</v>
      </c>
      <c r="P90">
        <v>5.4699999999999999E-2</v>
      </c>
      <c r="Q90" t="s">
        <v>2</v>
      </c>
      <c r="R90">
        <v>0.5</v>
      </c>
      <c r="S90" t="s">
        <v>1</v>
      </c>
      <c r="T90">
        <v>0.5</v>
      </c>
      <c r="U90" t="s">
        <v>1</v>
      </c>
      <c r="V90">
        <v>0.5</v>
      </c>
      <c r="W90" t="s">
        <v>1</v>
      </c>
      <c r="X90">
        <v>0.35</v>
      </c>
      <c r="Y90" t="s">
        <v>1</v>
      </c>
      <c r="Z90">
        <v>1.7</v>
      </c>
      <c r="AA90" t="s">
        <v>1</v>
      </c>
      <c r="AB90">
        <v>0.99</v>
      </c>
      <c r="AC90" t="s">
        <v>2</v>
      </c>
      <c r="AD90">
        <v>0.17</v>
      </c>
      <c r="AE90" t="s">
        <v>1</v>
      </c>
      <c r="AF90">
        <v>0.5</v>
      </c>
      <c r="AG90" t="s">
        <v>1</v>
      </c>
    </row>
    <row r="91" spans="1:33" x14ac:dyDescent="0.3">
      <c r="A91" t="s">
        <v>90</v>
      </c>
      <c r="B91">
        <v>0.59</v>
      </c>
      <c r="C91" t="s">
        <v>1</v>
      </c>
      <c r="D91">
        <v>1.7</v>
      </c>
      <c r="E91" t="s">
        <v>1</v>
      </c>
      <c r="F91">
        <v>0.64</v>
      </c>
      <c r="G91" t="s">
        <v>1</v>
      </c>
      <c r="H91">
        <v>0.5</v>
      </c>
      <c r="I91" t="s">
        <v>1</v>
      </c>
      <c r="J91">
        <v>0.5</v>
      </c>
      <c r="K91" t="s">
        <v>1</v>
      </c>
      <c r="L91">
        <v>0.51</v>
      </c>
      <c r="M91" t="s">
        <v>1</v>
      </c>
      <c r="N91">
        <v>0.99</v>
      </c>
      <c r="O91" t="s">
        <v>1</v>
      </c>
      <c r="P91">
        <v>4.2000000000000003E-2</v>
      </c>
      <c r="Q91" t="s">
        <v>1</v>
      </c>
      <c r="R91">
        <v>0.5</v>
      </c>
      <c r="S91" t="s">
        <v>1</v>
      </c>
      <c r="T91">
        <v>0.5</v>
      </c>
      <c r="U91" t="s">
        <v>1</v>
      </c>
      <c r="V91">
        <v>0.5</v>
      </c>
      <c r="W91" t="s">
        <v>1</v>
      </c>
      <c r="X91">
        <v>0.4</v>
      </c>
      <c r="Y91" t="s">
        <v>1</v>
      </c>
      <c r="Z91">
        <v>1.7</v>
      </c>
      <c r="AA91" t="s">
        <v>1</v>
      </c>
      <c r="AB91">
        <v>0.51</v>
      </c>
      <c r="AC91" t="s">
        <v>1</v>
      </c>
      <c r="AD91">
        <v>0.19</v>
      </c>
      <c r="AE91" t="s">
        <v>1</v>
      </c>
      <c r="AF91">
        <v>0.5</v>
      </c>
      <c r="AG91" t="s">
        <v>1</v>
      </c>
    </row>
    <row r="92" spans="1:33" x14ac:dyDescent="0.3">
      <c r="A92" t="s">
        <v>91</v>
      </c>
      <c r="B92">
        <v>5.82</v>
      </c>
      <c r="C92" t="s">
        <v>2</v>
      </c>
      <c r="D92">
        <v>41.7</v>
      </c>
      <c r="E92" t="s">
        <v>2</v>
      </c>
      <c r="F92">
        <v>1.3</v>
      </c>
      <c r="G92" t="s">
        <v>186</v>
      </c>
      <c r="H92">
        <v>1.17</v>
      </c>
      <c r="I92" t="s">
        <v>2</v>
      </c>
      <c r="J92">
        <v>1.6</v>
      </c>
      <c r="K92" t="s">
        <v>186</v>
      </c>
      <c r="L92">
        <v>9.7100000000000009</v>
      </c>
      <c r="M92" t="s">
        <v>2</v>
      </c>
      <c r="N92">
        <v>26.1</v>
      </c>
      <c r="O92" t="s">
        <v>184</v>
      </c>
      <c r="P92">
        <v>1.18</v>
      </c>
      <c r="Q92" t="s">
        <v>2</v>
      </c>
      <c r="R92">
        <v>1.19</v>
      </c>
      <c r="S92" t="s">
        <v>186</v>
      </c>
      <c r="T92">
        <v>1.7</v>
      </c>
      <c r="U92" t="s">
        <v>186</v>
      </c>
      <c r="V92">
        <v>0.5</v>
      </c>
      <c r="W92" t="s">
        <v>1</v>
      </c>
      <c r="X92">
        <v>3.09</v>
      </c>
      <c r="Y92" t="s">
        <v>2</v>
      </c>
      <c r="Z92">
        <v>4.28</v>
      </c>
      <c r="AA92" t="s">
        <v>2</v>
      </c>
      <c r="AB92">
        <v>0.55000000000000004</v>
      </c>
      <c r="AC92" t="s">
        <v>1</v>
      </c>
      <c r="AD92">
        <v>2.5</v>
      </c>
      <c r="AE92" t="s">
        <v>1</v>
      </c>
      <c r="AF92">
        <v>0.99</v>
      </c>
      <c r="AG92" t="s">
        <v>186</v>
      </c>
    </row>
    <row r="93" spans="1:33" x14ac:dyDescent="0.3">
      <c r="A93" t="s">
        <v>92</v>
      </c>
      <c r="B93">
        <v>0.5</v>
      </c>
      <c r="C93" t="s">
        <v>1</v>
      </c>
      <c r="D93">
        <v>1.8</v>
      </c>
      <c r="E93" t="s">
        <v>1</v>
      </c>
      <c r="F93">
        <v>0.5</v>
      </c>
      <c r="G93" t="s">
        <v>1</v>
      </c>
      <c r="H93">
        <v>0.5</v>
      </c>
      <c r="I93" t="s">
        <v>1</v>
      </c>
      <c r="J93">
        <v>0.5</v>
      </c>
      <c r="K93" t="s">
        <v>1</v>
      </c>
      <c r="L93">
        <v>0.5</v>
      </c>
      <c r="M93" t="s">
        <v>1</v>
      </c>
      <c r="N93">
        <v>0.66</v>
      </c>
      <c r="O93" t="s">
        <v>1</v>
      </c>
      <c r="P93">
        <v>2.3E-2</v>
      </c>
      <c r="Q93" t="s">
        <v>1</v>
      </c>
      <c r="R93">
        <v>0.5</v>
      </c>
      <c r="S93" t="s">
        <v>1</v>
      </c>
      <c r="T93">
        <v>0.5</v>
      </c>
      <c r="U93" t="s">
        <v>1</v>
      </c>
      <c r="V93">
        <v>0.5</v>
      </c>
      <c r="W93" t="s">
        <v>1</v>
      </c>
      <c r="X93">
        <v>0.41</v>
      </c>
      <c r="Y93" t="s">
        <v>1</v>
      </c>
      <c r="Z93">
        <v>1.4</v>
      </c>
      <c r="AA93" t="s">
        <v>1</v>
      </c>
      <c r="AB93">
        <v>0.57999999999999996</v>
      </c>
      <c r="AC93" t="s">
        <v>1</v>
      </c>
      <c r="AD93">
        <v>2.6</v>
      </c>
      <c r="AE93" t="s">
        <v>1</v>
      </c>
      <c r="AF93">
        <v>0.5</v>
      </c>
      <c r="AG93" t="s">
        <v>1</v>
      </c>
    </row>
    <row r="94" spans="1:33" x14ac:dyDescent="0.3">
      <c r="A94" t="s">
        <v>93</v>
      </c>
      <c r="B94">
        <v>0.5</v>
      </c>
      <c r="C94" t="s">
        <v>1</v>
      </c>
      <c r="D94">
        <v>1.9</v>
      </c>
      <c r="E94" t="s">
        <v>1</v>
      </c>
      <c r="F94">
        <v>0.5</v>
      </c>
      <c r="G94" t="s">
        <v>1</v>
      </c>
      <c r="H94">
        <v>0.5</v>
      </c>
      <c r="I94" t="s">
        <v>1</v>
      </c>
      <c r="J94">
        <v>0.5</v>
      </c>
      <c r="K94" t="s">
        <v>1</v>
      </c>
      <c r="L94">
        <v>0.5</v>
      </c>
      <c r="M94" t="s">
        <v>1</v>
      </c>
      <c r="N94">
        <v>0.72</v>
      </c>
      <c r="O94" t="s">
        <v>1</v>
      </c>
      <c r="P94">
        <v>2.4E-2</v>
      </c>
      <c r="Q94" t="s">
        <v>1</v>
      </c>
      <c r="R94">
        <v>0.5</v>
      </c>
      <c r="S94" t="s">
        <v>1</v>
      </c>
      <c r="T94">
        <v>0.56999999999999995</v>
      </c>
      <c r="U94" t="s">
        <v>1</v>
      </c>
      <c r="V94">
        <v>0.5</v>
      </c>
      <c r="W94" t="s">
        <v>1</v>
      </c>
      <c r="X94">
        <v>0.42</v>
      </c>
      <c r="Y94" t="s">
        <v>1</v>
      </c>
      <c r="Z94">
        <v>1.6</v>
      </c>
      <c r="AA94" t="s">
        <v>1</v>
      </c>
      <c r="AB94">
        <v>0.54</v>
      </c>
      <c r="AC94" t="s">
        <v>1</v>
      </c>
      <c r="AD94">
        <v>2.6</v>
      </c>
      <c r="AE94" t="s">
        <v>1</v>
      </c>
      <c r="AF94">
        <v>0.5</v>
      </c>
      <c r="AG94" t="s">
        <v>1</v>
      </c>
    </row>
    <row r="95" spans="1:33" x14ac:dyDescent="0.3">
      <c r="A95" t="s">
        <v>94</v>
      </c>
      <c r="B95">
        <v>0.67</v>
      </c>
      <c r="C95" t="s">
        <v>1</v>
      </c>
      <c r="D95">
        <v>2</v>
      </c>
      <c r="E95" t="s">
        <v>1</v>
      </c>
      <c r="F95">
        <v>0.7</v>
      </c>
      <c r="G95" t="s">
        <v>1</v>
      </c>
      <c r="H95">
        <v>0.5</v>
      </c>
      <c r="I95" t="s">
        <v>1</v>
      </c>
      <c r="J95">
        <v>0.5</v>
      </c>
      <c r="K95" t="s">
        <v>1</v>
      </c>
      <c r="L95">
        <v>0.95</v>
      </c>
      <c r="M95" t="s">
        <v>186</v>
      </c>
      <c r="N95">
        <v>0.91</v>
      </c>
      <c r="O95" t="s">
        <v>1</v>
      </c>
      <c r="P95">
        <v>5.96E-2</v>
      </c>
      <c r="Q95" t="s">
        <v>2</v>
      </c>
      <c r="R95">
        <v>0.5</v>
      </c>
      <c r="S95" t="s">
        <v>1</v>
      </c>
      <c r="T95">
        <v>0.5</v>
      </c>
      <c r="U95" t="s">
        <v>1</v>
      </c>
      <c r="V95">
        <v>0.5</v>
      </c>
      <c r="W95" t="s">
        <v>1</v>
      </c>
      <c r="X95">
        <v>0.39</v>
      </c>
      <c r="Y95" t="s">
        <v>1</v>
      </c>
      <c r="Z95">
        <v>1.6</v>
      </c>
      <c r="AA95" t="s">
        <v>1</v>
      </c>
      <c r="AB95">
        <v>0.54</v>
      </c>
      <c r="AC95" t="s">
        <v>1</v>
      </c>
      <c r="AD95">
        <v>0.18</v>
      </c>
      <c r="AE95" t="s">
        <v>1</v>
      </c>
      <c r="AF95">
        <v>0.5</v>
      </c>
      <c r="AG95" t="s">
        <v>1</v>
      </c>
    </row>
    <row r="96" spans="1:33" x14ac:dyDescent="0.3">
      <c r="A96" t="s">
        <v>95</v>
      </c>
      <c r="B96">
        <v>3.85</v>
      </c>
      <c r="C96" t="s">
        <v>2</v>
      </c>
      <c r="D96">
        <v>25.8</v>
      </c>
      <c r="E96" t="s">
        <v>2</v>
      </c>
      <c r="F96">
        <v>1.4</v>
      </c>
      <c r="G96" t="s">
        <v>2</v>
      </c>
      <c r="H96">
        <v>0.82</v>
      </c>
      <c r="I96" t="s">
        <v>186</v>
      </c>
      <c r="J96">
        <v>1.34</v>
      </c>
      <c r="K96" t="s">
        <v>2</v>
      </c>
      <c r="L96">
        <v>6.05</v>
      </c>
      <c r="M96" t="s">
        <v>2</v>
      </c>
      <c r="N96">
        <v>14.9</v>
      </c>
      <c r="O96" t="s">
        <v>2</v>
      </c>
      <c r="P96">
        <v>0.9</v>
      </c>
      <c r="Q96" t="s">
        <v>2</v>
      </c>
      <c r="R96">
        <v>1.1000000000000001</v>
      </c>
      <c r="S96" t="s">
        <v>186</v>
      </c>
      <c r="T96">
        <v>1.9</v>
      </c>
      <c r="U96" t="s">
        <v>186</v>
      </c>
      <c r="V96">
        <v>0.5</v>
      </c>
      <c r="W96" t="s">
        <v>1</v>
      </c>
      <c r="X96">
        <v>2.1800000000000002</v>
      </c>
      <c r="Y96" t="s">
        <v>2</v>
      </c>
      <c r="Z96">
        <v>3.7</v>
      </c>
      <c r="AA96" t="s">
        <v>186</v>
      </c>
      <c r="AB96">
        <v>0.59</v>
      </c>
      <c r="AC96" t="s">
        <v>1</v>
      </c>
      <c r="AD96">
        <v>0.68</v>
      </c>
      <c r="AE96" t="s">
        <v>186</v>
      </c>
      <c r="AF96">
        <v>0.86799999999999999</v>
      </c>
      <c r="AG96" t="s">
        <v>2</v>
      </c>
    </row>
    <row r="97" spans="1:33" x14ac:dyDescent="0.3">
      <c r="A97" t="s">
        <v>96</v>
      </c>
      <c r="B97">
        <v>0.5</v>
      </c>
      <c r="C97" t="s">
        <v>1</v>
      </c>
      <c r="D97">
        <v>1.8</v>
      </c>
      <c r="E97" t="s">
        <v>1</v>
      </c>
      <c r="F97">
        <v>0.5</v>
      </c>
      <c r="G97" t="s">
        <v>1</v>
      </c>
      <c r="H97">
        <v>0.5</v>
      </c>
      <c r="I97" t="s">
        <v>1</v>
      </c>
      <c r="J97">
        <v>0.5</v>
      </c>
      <c r="K97" t="s">
        <v>1</v>
      </c>
      <c r="L97">
        <v>0.5</v>
      </c>
      <c r="M97" t="s">
        <v>1</v>
      </c>
      <c r="N97">
        <v>0.67</v>
      </c>
      <c r="O97" t="s">
        <v>1</v>
      </c>
      <c r="P97">
        <v>2.3E-2</v>
      </c>
      <c r="Q97" t="s">
        <v>1</v>
      </c>
      <c r="R97">
        <v>0.5</v>
      </c>
      <c r="S97" t="s">
        <v>1</v>
      </c>
      <c r="T97">
        <v>0.52</v>
      </c>
      <c r="U97" t="s">
        <v>1</v>
      </c>
      <c r="V97">
        <v>0.5</v>
      </c>
      <c r="W97" t="s">
        <v>1</v>
      </c>
      <c r="X97">
        <v>0.39</v>
      </c>
      <c r="Y97" t="s">
        <v>1</v>
      </c>
      <c r="Z97">
        <v>1.4</v>
      </c>
      <c r="AA97" t="s">
        <v>1</v>
      </c>
      <c r="AB97">
        <v>6.76</v>
      </c>
      <c r="AC97" t="s">
        <v>2</v>
      </c>
      <c r="AD97">
        <v>2.4</v>
      </c>
      <c r="AE97" t="s">
        <v>1</v>
      </c>
      <c r="AF97">
        <v>0.5</v>
      </c>
      <c r="AG97" t="s">
        <v>1</v>
      </c>
    </row>
    <row r="98" spans="1:33" x14ac:dyDescent="0.3">
      <c r="A98" t="s">
        <v>97</v>
      </c>
      <c r="B98">
        <v>0.5</v>
      </c>
      <c r="C98" t="s">
        <v>1</v>
      </c>
      <c r="D98">
        <v>1.8</v>
      </c>
      <c r="E98" t="s">
        <v>1</v>
      </c>
      <c r="F98">
        <v>0.5</v>
      </c>
      <c r="G98" t="s">
        <v>1</v>
      </c>
      <c r="H98">
        <v>0.5</v>
      </c>
      <c r="I98" t="s">
        <v>1</v>
      </c>
      <c r="J98">
        <v>0.5</v>
      </c>
      <c r="K98" t="s">
        <v>1</v>
      </c>
      <c r="L98">
        <v>0.5</v>
      </c>
      <c r="M98" t="s">
        <v>1</v>
      </c>
      <c r="N98">
        <v>0.68</v>
      </c>
      <c r="O98" t="s">
        <v>1</v>
      </c>
      <c r="P98">
        <v>2.3E-2</v>
      </c>
      <c r="Q98" t="s">
        <v>1</v>
      </c>
      <c r="R98">
        <v>0.5</v>
      </c>
      <c r="S98" t="s">
        <v>1</v>
      </c>
      <c r="T98">
        <v>0.5</v>
      </c>
      <c r="U98" t="s">
        <v>1</v>
      </c>
      <c r="V98">
        <v>0.5</v>
      </c>
      <c r="W98" t="s">
        <v>1</v>
      </c>
      <c r="X98">
        <v>0.4</v>
      </c>
      <c r="Y98" t="s">
        <v>1</v>
      </c>
      <c r="Z98">
        <v>1.6</v>
      </c>
      <c r="AA98" t="s">
        <v>1</v>
      </c>
      <c r="AB98">
        <v>0.62</v>
      </c>
      <c r="AC98" t="s">
        <v>1</v>
      </c>
      <c r="AD98">
        <v>2.5</v>
      </c>
      <c r="AE98" t="s">
        <v>1</v>
      </c>
      <c r="AF98">
        <v>0.5</v>
      </c>
      <c r="AG98" t="s">
        <v>1</v>
      </c>
    </row>
    <row r="99" spans="1:33" x14ac:dyDescent="0.3">
      <c r="A99" t="s">
        <v>98</v>
      </c>
      <c r="B99">
        <v>0.62</v>
      </c>
      <c r="C99" t="s">
        <v>1</v>
      </c>
      <c r="D99">
        <v>1.8</v>
      </c>
      <c r="E99" t="s">
        <v>1</v>
      </c>
      <c r="F99">
        <v>0.66</v>
      </c>
      <c r="G99" t="s">
        <v>1</v>
      </c>
      <c r="H99">
        <v>0.5</v>
      </c>
      <c r="I99" t="s">
        <v>1</v>
      </c>
      <c r="J99">
        <v>0.5</v>
      </c>
      <c r="K99" t="s">
        <v>1</v>
      </c>
      <c r="L99">
        <v>0.53</v>
      </c>
      <c r="M99" t="s">
        <v>1</v>
      </c>
      <c r="N99">
        <v>1</v>
      </c>
      <c r="O99" t="s">
        <v>1</v>
      </c>
      <c r="P99">
        <v>4.2999999999999997E-2</v>
      </c>
      <c r="Q99" t="s">
        <v>1</v>
      </c>
      <c r="R99">
        <v>0.5</v>
      </c>
      <c r="S99" t="s">
        <v>1</v>
      </c>
      <c r="T99">
        <v>0.51</v>
      </c>
      <c r="U99" t="s">
        <v>1</v>
      </c>
      <c r="V99">
        <v>0.5</v>
      </c>
      <c r="W99" t="s">
        <v>1</v>
      </c>
      <c r="X99">
        <v>0.41</v>
      </c>
      <c r="Y99" t="s">
        <v>1</v>
      </c>
      <c r="Z99">
        <v>1.8</v>
      </c>
      <c r="AA99" t="s">
        <v>1</v>
      </c>
      <c r="AB99">
        <v>0.52</v>
      </c>
      <c r="AC99" t="s">
        <v>1</v>
      </c>
      <c r="AD99">
        <v>0.19</v>
      </c>
      <c r="AE99" t="s">
        <v>1</v>
      </c>
      <c r="AF99">
        <v>0.5</v>
      </c>
      <c r="AG99" t="s">
        <v>1</v>
      </c>
    </row>
    <row r="100" spans="1:33" x14ac:dyDescent="0.3">
      <c r="A100" t="s">
        <v>99</v>
      </c>
      <c r="B100">
        <v>0.72</v>
      </c>
      <c r="C100" t="s">
        <v>1</v>
      </c>
      <c r="D100">
        <v>2</v>
      </c>
      <c r="E100" t="s">
        <v>1</v>
      </c>
      <c r="F100">
        <v>0.73</v>
      </c>
      <c r="G100" t="s">
        <v>1</v>
      </c>
      <c r="H100">
        <v>0.5</v>
      </c>
      <c r="I100" t="s">
        <v>1</v>
      </c>
      <c r="J100">
        <v>0.5</v>
      </c>
      <c r="K100" t="s">
        <v>1</v>
      </c>
      <c r="L100">
        <v>0.66</v>
      </c>
      <c r="M100" t="s">
        <v>186</v>
      </c>
      <c r="N100">
        <v>0.98</v>
      </c>
      <c r="O100" t="s">
        <v>1</v>
      </c>
      <c r="P100">
        <v>4.9000000000000002E-2</v>
      </c>
      <c r="Q100" t="s">
        <v>186</v>
      </c>
      <c r="R100">
        <v>0.5</v>
      </c>
      <c r="S100" t="s">
        <v>1</v>
      </c>
      <c r="T100">
        <v>0.5</v>
      </c>
      <c r="U100" t="s">
        <v>1</v>
      </c>
      <c r="V100">
        <v>0.5</v>
      </c>
      <c r="W100" t="s">
        <v>1</v>
      </c>
      <c r="X100">
        <v>0.42</v>
      </c>
      <c r="Y100" t="s">
        <v>1</v>
      </c>
      <c r="Z100">
        <v>1.7</v>
      </c>
      <c r="AA100" t="s">
        <v>1</v>
      </c>
      <c r="AB100">
        <v>3.28</v>
      </c>
      <c r="AC100" t="s">
        <v>2</v>
      </c>
      <c r="AD100">
        <v>0.19</v>
      </c>
      <c r="AE100" t="s">
        <v>1</v>
      </c>
      <c r="AF100">
        <v>0.5</v>
      </c>
      <c r="AG100" t="s">
        <v>1</v>
      </c>
    </row>
    <row r="101" spans="1:33" x14ac:dyDescent="0.3">
      <c r="A101" t="s">
        <v>100</v>
      </c>
      <c r="B101">
        <v>0.67</v>
      </c>
      <c r="C101" t="s">
        <v>1</v>
      </c>
      <c r="D101">
        <v>1.9</v>
      </c>
      <c r="E101" t="s">
        <v>1</v>
      </c>
      <c r="F101">
        <v>0.71</v>
      </c>
      <c r="G101" t="s">
        <v>1</v>
      </c>
      <c r="H101">
        <v>0.5</v>
      </c>
      <c r="I101" t="s">
        <v>1</v>
      </c>
      <c r="J101">
        <v>0.93</v>
      </c>
      <c r="K101" t="s">
        <v>186</v>
      </c>
      <c r="L101">
        <v>0.97</v>
      </c>
      <c r="M101" t="s">
        <v>186</v>
      </c>
      <c r="N101">
        <v>0.91</v>
      </c>
      <c r="O101" t="s">
        <v>1</v>
      </c>
      <c r="P101">
        <v>4.4999999999999998E-2</v>
      </c>
      <c r="Q101" t="s">
        <v>1</v>
      </c>
      <c r="R101">
        <v>0.5</v>
      </c>
      <c r="S101" t="s">
        <v>1</v>
      </c>
      <c r="T101">
        <v>0.51</v>
      </c>
      <c r="U101" t="s">
        <v>1</v>
      </c>
      <c r="V101">
        <v>0.5</v>
      </c>
      <c r="W101" t="s">
        <v>1</v>
      </c>
      <c r="X101">
        <v>0.4</v>
      </c>
      <c r="Y101" t="s">
        <v>1</v>
      </c>
      <c r="Z101">
        <v>1.56</v>
      </c>
      <c r="AA101" t="s">
        <v>2</v>
      </c>
      <c r="AB101">
        <v>0.56999999999999995</v>
      </c>
      <c r="AC101" t="s">
        <v>1</v>
      </c>
      <c r="AD101">
        <v>0.21</v>
      </c>
      <c r="AE101" t="s">
        <v>1</v>
      </c>
      <c r="AF101">
        <v>0.5</v>
      </c>
      <c r="AG101" t="s">
        <v>1</v>
      </c>
    </row>
    <row r="102" spans="1:33" x14ac:dyDescent="0.3">
      <c r="A102" t="s">
        <v>101</v>
      </c>
      <c r="B102">
        <v>0.56999999999999995</v>
      </c>
      <c r="C102" t="s">
        <v>1</v>
      </c>
      <c r="D102">
        <v>1.7</v>
      </c>
      <c r="E102" t="s">
        <v>1</v>
      </c>
      <c r="F102">
        <v>0.61</v>
      </c>
      <c r="G102" t="s">
        <v>1</v>
      </c>
      <c r="H102">
        <v>0.5</v>
      </c>
      <c r="I102" t="s">
        <v>1</v>
      </c>
      <c r="J102">
        <v>0.5</v>
      </c>
      <c r="K102" t="s">
        <v>1</v>
      </c>
      <c r="L102">
        <v>0.5</v>
      </c>
      <c r="M102" t="s">
        <v>1</v>
      </c>
      <c r="N102">
        <v>0.94</v>
      </c>
      <c r="O102" t="s">
        <v>1</v>
      </c>
      <c r="P102">
        <v>0.04</v>
      </c>
      <c r="Q102" t="s">
        <v>1</v>
      </c>
      <c r="R102">
        <v>0.5</v>
      </c>
      <c r="S102" t="s">
        <v>1</v>
      </c>
      <c r="T102">
        <v>0.5</v>
      </c>
      <c r="U102" t="s">
        <v>1</v>
      </c>
      <c r="V102">
        <v>0.5</v>
      </c>
      <c r="W102" t="s">
        <v>1</v>
      </c>
      <c r="X102">
        <v>0.38</v>
      </c>
      <c r="Y102" t="s">
        <v>1</v>
      </c>
      <c r="Z102">
        <v>1.5</v>
      </c>
      <c r="AA102" t="s">
        <v>1</v>
      </c>
      <c r="AB102">
        <v>0.5</v>
      </c>
      <c r="AC102" t="s">
        <v>1</v>
      </c>
      <c r="AD102">
        <v>0.18</v>
      </c>
      <c r="AE102" t="s">
        <v>1</v>
      </c>
      <c r="AF102">
        <v>0.5</v>
      </c>
      <c r="AG102" t="s">
        <v>1</v>
      </c>
    </row>
    <row r="103" spans="1:33" x14ac:dyDescent="0.3">
      <c r="A103" t="s">
        <v>102</v>
      </c>
      <c r="B103">
        <v>0.65</v>
      </c>
      <c r="C103" t="s">
        <v>186</v>
      </c>
      <c r="D103">
        <v>8.6999999999999993</v>
      </c>
      <c r="E103" t="s">
        <v>186</v>
      </c>
      <c r="F103">
        <v>0.5</v>
      </c>
      <c r="G103" t="s">
        <v>1</v>
      </c>
      <c r="H103">
        <v>0.5</v>
      </c>
      <c r="I103" t="s">
        <v>1</v>
      </c>
      <c r="J103">
        <v>0.5</v>
      </c>
      <c r="K103" t="s">
        <v>1</v>
      </c>
      <c r="L103">
        <v>1.3</v>
      </c>
      <c r="M103" t="s">
        <v>186</v>
      </c>
      <c r="N103">
        <v>3.8</v>
      </c>
      <c r="O103" t="s">
        <v>186</v>
      </c>
      <c r="P103">
        <v>3.1E-2</v>
      </c>
      <c r="Q103" t="s">
        <v>1</v>
      </c>
      <c r="R103">
        <v>0.5</v>
      </c>
      <c r="S103" t="s">
        <v>1</v>
      </c>
      <c r="T103">
        <v>0.5</v>
      </c>
      <c r="U103" t="s">
        <v>1</v>
      </c>
      <c r="V103">
        <v>0.5</v>
      </c>
      <c r="W103" t="s">
        <v>1</v>
      </c>
      <c r="X103">
        <v>0.42</v>
      </c>
      <c r="Y103" t="s">
        <v>186</v>
      </c>
      <c r="Z103">
        <v>1.5</v>
      </c>
      <c r="AA103" t="s">
        <v>1</v>
      </c>
      <c r="AB103">
        <v>0.56000000000000005</v>
      </c>
      <c r="AC103" t="s">
        <v>1</v>
      </c>
      <c r="AD103">
        <v>0.26</v>
      </c>
      <c r="AE103" t="s">
        <v>1</v>
      </c>
      <c r="AF103">
        <v>0.5</v>
      </c>
      <c r="AG103" t="s">
        <v>1</v>
      </c>
    </row>
    <row r="104" spans="1:33" x14ac:dyDescent="0.3">
      <c r="A104" t="s">
        <v>103</v>
      </c>
      <c r="B104">
        <v>4.93</v>
      </c>
      <c r="C104" t="s">
        <v>2</v>
      </c>
      <c r="D104">
        <v>49</v>
      </c>
      <c r="E104" t="s">
        <v>2</v>
      </c>
      <c r="F104">
        <v>2</v>
      </c>
      <c r="G104" t="s">
        <v>186</v>
      </c>
      <c r="H104">
        <v>0.5</v>
      </c>
      <c r="I104" t="s">
        <v>1</v>
      </c>
      <c r="J104">
        <v>1.3</v>
      </c>
      <c r="K104" t="s">
        <v>186</v>
      </c>
      <c r="L104">
        <v>9.26</v>
      </c>
      <c r="M104" t="s">
        <v>2</v>
      </c>
      <c r="N104">
        <v>21</v>
      </c>
      <c r="O104" t="s">
        <v>186</v>
      </c>
      <c r="P104">
        <v>1.17</v>
      </c>
      <c r="Q104" t="s">
        <v>2</v>
      </c>
      <c r="R104">
        <v>0.93300000000000005</v>
      </c>
      <c r="S104" t="s">
        <v>186</v>
      </c>
      <c r="T104">
        <v>2.39</v>
      </c>
      <c r="U104" t="s">
        <v>2</v>
      </c>
      <c r="V104">
        <v>0.5</v>
      </c>
      <c r="W104" t="s">
        <v>1</v>
      </c>
      <c r="X104">
        <v>2.2000000000000002</v>
      </c>
      <c r="Y104" t="s">
        <v>2</v>
      </c>
      <c r="Z104">
        <v>7.1</v>
      </c>
      <c r="AA104" t="s">
        <v>186</v>
      </c>
      <c r="AB104">
        <v>0.5</v>
      </c>
      <c r="AC104" t="s">
        <v>1</v>
      </c>
      <c r="AD104">
        <v>0.78</v>
      </c>
      <c r="AE104" t="s">
        <v>186</v>
      </c>
      <c r="AF104">
        <v>0.89800000000000002</v>
      </c>
      <c r="AG104" t="s">
        <v>2</v>
      </c>
    </row>
    <row r="105" spans="1:33" x14ac:dyDescent="0.3">
      <c r="A105" t="s">
        <v>104</v>
      </c>
      <c r="B105">
        <v>0.5</v>
      </c>
      <c r="C105" t="s">
        <v>1</v>
      </c>
      <c r="D105">
        <v>2.6</v>
      </c>
      <c r="E105" t="s">
        <v>186</v>
      </c>
      <c r="F105">
        <v>0.5</v>
      </c>
      <c r="G105" t="s">
        <v>1</v>
      </c>
      <c r="H105">
        <v>0.5</v>
      </c>
      <c r="I105" t="s">
        <v>1</v>
      </c>
      <c r="J105">
        <v>0.5</v>
      </c>
      <c r="K105" t="s">
        <v>1</v>
      </c>
      <c r="L105">
        <v>0.5</v>
      </c>
      <c r="M105" t="s">
        <v>1</v>
      </c>
      <c r="N105">
        <v>1.1000000000000001</v>
      </c>
      <c r="O105" t="s">
        <v>1</v>
      </c>
      <c r="P105">
        <v>7.4999999999999997E-2</v>
      </c>
      <c r="Q105" t="s">
        <v>186</v>
      </c>
      <c r="R105">
        <v>0.5</v>
      </c>
      <c r="S105" t="s">
        <v>1</v>
      </c>
      <c r="T105">
        <v>0.56000000000000005</v>
      </c>
      <c r="U105" t="s">
        <v>1</v>
      </c>
      <c r="V105">
        <v>0.5</v>
      </c>
      <c r="W105" t="s">
        <v>1</v>
      </c>
      <c r="X105">
        <v>0.2</v>
      </c>
      <c r="Y105" t="s">
        <v>1</v>
      </c>
      <c r="Z105">
        <v>2</v>
      </c>
      <c r="AA105" t="s">
        <v>1</v>
      </c>
      <c r="AB105">
        <v>0.5</v>
      </c>
      <c r="AC105" t="s">
        <v>1</v>
      </c>
      <c r="AD105">
        <v>0.33</v>
      </c>
      <c r="AE105" t="s">
        <v>1</v>
      </c>
      <c r="AF105">
        <v>0.5</v>
      </c>
      <c r="AG105" t="s">
        <v>1</v>
      </c>
    </row>
    <row r="106" spans="1:33" x14ac:dyDescent="0.3">
      <c r="A106" t="s">
        <v>105</v>
      </c>
      <c r="B106">
        <v>0.5</v>
      </c>
      <c r="C106" t="s">
        <v>1</v>
      </c>
      <c r="D106">
        <v>2.2999999999999998</v>
      </c>
      <c r="E106" t="s">
        <v>1</v>
      </c>
      <c r="F106">
        <v>0.5</v>
      </c>
      <c r="G106" t="s">
        <v>1</v>
      </c>
      <c r="H106">
        <v>0.5</v>
      </c>
      <c r="I106" t="s">
        <v>1</v>
      </c>
      <c r="J106">
        <v>0.5</v>
      </c>
      <c r="K106" t="s">
        <v>1</v>
      </c>
      <c r="L106">
        <v>0.5</v>
      </c>
      <c r="M106" t="s">
        <v>1</v>
      </c>
      <c r="N106">
        <v>1.1000000000000001</v>
      </c>
      <c r="O106" t="s">
        <v>1</v>
      </c>
      <c r="P106">
        <v>3.9E-2</v>
      </c>
      <c r="Q106" t="s">
        <v>1</v>
      </c>
      <c r="R106">
        <v>0.5</v>
      </c>
      <c r="S106" t="s">
        <v>1</v>
      </c>
      <c r="T106">
        <v>0.54</v>
      </c>
      <c r="U106" t="s">
        <v>1</v>
      </c>
      <c r="V106">
        <v>0.5</v>
      </c>
      <c r="W106" t="s">
        <v>1</v>
      </c>
      <c r="X106">
        <v>0.2</v>
      </c>
      <c r="Y106" t="s">
        <v>1</v>
      </c>
      <c r="Z106">
        <v>1.9</v>
      </c>
      <c r="AA106" t="s">
        <v>1</v>
      </c>
      <c r="AB106">
        <v>0.63</v>
      </c>
      <c r="AC106" t="s">
        <v>186</v>
      </c>
      <c r="AD106">
        <v>0.32</v>
      </c>
      <c r="AE106" t="s">
        <v>1</v>
      </c>
      <c r="AF106">
        <v>0.5</v>
      </c>
      <c r="AG106" t="s">
        <v>1</v>
      </c>
    </row>
    <row r="107" spans="1:33" x14ac:dyDescent="0.3">
      <c r="A107" t="s">
        <v>106</v>
      </c>
      <c r="B107">
        <v>1.5</v>
      </c>
      <c r="C107" t="s">
        <v>186</v>
      </c>
      <c r="D107">
        <v>12</v>
      </c>
      <c r="E107" t="s">
        <v>186</v>
      </c>
      <c r="F107">
        <v>0.5</v>
      </c>
      <c r="G107" t="s">
        <v>1</v>
      </c>
      <c r="H107">
        <v>0.5</v>
      </c>
      <c r="I107" t="s">
        <v>1</v>
      </c>
      <c r="J107">
        <v>0.5</v>
      </c>
      <c r="K107" t="s">
        <v>1</v>
      </c>
      <c r="L107">
        <v>3.92</v>
      </c>
      <c r="M107" t="s">
        <v>2</v>
      </c>
      <c r="N107">
        <v>8.1</v>
      </c>
      <c r="O107" t="s">
        <v>186</v>
      </c>
      <c r="P107">
        <v>0.377</v>
      </c>
      <c r="Q107" t="s">
        <v>2</v>
      </c>
      <c r="R107">
        <v>0.5</v>
      </c>
      <c r="S107" t="s">
        <v>1</v>
      </c>
      <c r="T107">
        <v>0.5</v>
      </c>
      <c r="U107" t="s">
        <v>1</v>
      </c>
      <c r="V107">
        <v>0.5</v>
      </c>
      <c r="W107" t="s">
        <v>1</v>
      </c>
      <c r="X107">
        <v>0.77</v>
      </c>
      <c r="Y107" t="s">
        <v>186</v>
      </c>
      <c r="Z107">
        <v>2.1</v>
      </c>
      <c r="AA107" t="s">
        <v>1</v>
      </c>
      <c r="AB107">
        <v>0.5</v>
      </c>
      <c r="AC107" t="s">
        <v>1</v>
      </c>
      <c r="AD107">
        <v>0.31</v>
      </c>
      <c r="AE107" t="s">
        <v>1</v>
      </c>
      <c r="AF107">
        <v>0.5</v>
      </c>
      <c r="AG107" t="s">
        <v>1</v>
      </c>
    </row>
    <row r="108" spans="1:33" x14ac:dyDescent="0.3">
      <c r="A108" t="s">
        <v>107</v>
      </c>
      <c r="B108">
        <v>0.5</v>
      </c>
      <c r="C108" t="s">
        <v>1</v>
      </c>
      <c r="D108">
        <v>2.1</v>
      </c>
      <c r="E108" t="s">
        <v>1</v>
      </c>
      <c r="F108">
        <v>0.5</v>
      </c>
      <c r="G108" t="s">
        <v>1</v>
      </c>
      <c r="H108">
        <v>0.5</v>
      </c>
      <c r="I108" t="s">
        <v>1</v>
      </c>
      <c r="J108">
        <v>0.5</v>
      </c>
      <c r="K108" t="s">
        <v>1</v>
      </c>
      <c r="L108">
        <v>0.5</v>
      </c>
      <c r="M108" t="s">
        <v>1</v>
      </c>
      <c r="N108">
        <v>1.1000000000000001</v>
      </c>
      <c r="O108" t="s">
        <v>1</v>
      </c>
      <c r="P108">
        <v>3.6999999999999998E-2</v>
      </c>
      <c r="Q108" t="s">
        <v>1</v>
      </c>
      <c r="R108">
        <v>0.5</v>
      </c>
      <c r="S108" t="s">
        <v>1</v>
      </c>
      <c r="T108">
        <v>0.53</v>
      </c>
      <c r="U108" t="s">
        <v>1</v>
      </c>
      <c r="V108">
        <v>0.5</v>
      </c>
      <c r="W108" t="s">
        <v>1</v>
      </c>
      <c r="X108">
        <v>0.19</v>
      </c>
      <c r="Y108" t="s">
        <v>1</v>
      </c>
      <c r="Z108">
        <v>1.9</v>
      </c>
      <c r="AA108" t="s">
        <v>1</v>
      </c>
      <c r="AB108">
        <v>0.5</v>
      </c>
      <c r="AC108" t="s">
        <v>1</v>
      </c>
      <c r="AD108">
        <v>0.31</v>
      </c>
      <c r="AE108" t="s">
        <v>1</v>
      </c>
      <c r="AF108">
        <v>0.5</v>
      </c>
      <c r="AG108" t="s">
        <v>1</v>
      </c>
    </row>
    <row r="109" spans="1:33" x14ac:dyDescent="0.3">
      <c r="A109" t="s">
        <v>108</v>
      </c>
      <c r="B109">
        <v>0.5</v>
      </c>
      <c r="C109" t="s">
        <v>1</v>
      </c>
      <c r="D109">
        <v>2.2000000000000002</v>
      </c>
      <c r="E109" t="s">
        <v>1</v>
      </c>
      <c r="F109">
        <v>0.5</v>
      </c>
      <c r="G109" t="s">
        <v>1</v>
      </c>
      <c r="H109">
        <v>0.5</v>
      </c>
      <c r="I109" t="s">
        <v>1</v>
      </c>
      <c r="J109">
        <v>0.5</v>
      </c>
      <c r="K109" t="s">
        <v>1</v>
      </c>
      <c r="L109">
        <v>0.5</v>
      </c>
      <c r="M109" t="s">
        <v>1</v>
      </c>
      <c r="N109">
        <v>1.1000000000000001</v>
      </c>
      <c r="O109" t="s">
        <v>1</v>
      </c>
      <c r="P109">
        <v>3.9E-2</v>
      </c>
      <c r="Q109" t="s">
        <v>1</v>
      </c>
      <c r="R109">
        <v>0.5</v>
      </c>
      <c r="S109" t="s">
        <v>1</v>
      </c>
      <c r="T109">
        <v>0.55000000000000004</v>
      </c>
      <c r="U109" t="s">
        <v>1</v>
      </c>
      <c r="V109">
        <v>0.5</v>
      </c>
      <c r="W109" t="s">
        <v>1</v>
      </c>
      <c r="X109">
        <v>0.19</v>
      </c>
      <c r="Y109" t="s">
        <v>1</v>
      </c>
      <c r="Z109">
        <v>2.1</v>
      </c>
      <c r="AA109" t="s">
        <v>1</v>
      </c>
      <c r="AB109">
        <v>0.5</v>
      </c>
      <c r="AC109" t="s">
        <v>1</v>
      </c>
      <c r="AD109">
        <v>0.52</v>
      </c>
      <c r="AE109" t="s">
        <v>186</v>
      </c>
      <c r="AF109">
        <v>0.5</v>
      </c>
      <c r="AG109" t="s">
        <v>1</v>
      </c>
    </row>
    <row r="110" spans="1:33" x14ac:dyDescent="0.3">
      <c r="A110" t="s">
        <v>109</v>
      </c>
      <c r="B110">
        <v>1.3</v>
      </c>
      <c r="C110" t="s">
        <v>186</v>
      </c>
      <c r="D110">
        <v>15.9</v>
      </c>
      <c r="E110" t="s">
        <v>2</v>
      </c>
      <c r="F110">
        <v>0.75</v>
      </c>
      <c r="G110" t="s">
        <v>186</v>
      </c>
      <c r="H110">
        <v>0.5</v>
      </c>
      <c r="I110" t="s">
        <v>1</v>
      </c>
      <c r="J110">
        <v>0.5</v>
      </c>
      <c r="K110" t="s">
        <v>1</v>
      </c>
      <c r="L110">
        <v>0.5</v>
      </c>
      <c r="M110" t="s">
        <v>1</v>
      </c>
      <c r="N110">
        <v>12.1</v>
      </c>
      <c r="O110" t="s">
        <v>2</v>
      </c>
      <c r="P110">
        <v>0.32500000000000001</v>
      </c>
      <c r="Q110" t="s">
        <v>2</v>
      </c>
      <c r="R110">
        <v>0.5</v>
      </c>
      <c r="S110" t="s">
        <v>1</v>
      </c>
      <c r="T110">
        <v>0.61</v>
      </c>
      <c r="U110" t="s">
        <v>1</v>
      </c>
      <c r="V110">
        <v>0.5</v>
      </c>
      <c r="W110" t="s">
        <v>1</v>
      </c>
      <c r="X110">
        <v>1.2</v>
      </c>
      <c r="Y110" t="s">
        <v>186</v>
      </c>
      <c r="Z110">
        <v>1.4</v>
      </c>
      <c r="AA110" t="s">
        <v>1</v>
      </c>
      <c r="AB110">
        <v>0.5</v>
      </c>
      <c r="AC110" t="s">
        <v>1</v>
      </c>
      <c r="AD110">
        <v>3.3</v>
      </c>
      <c r="AE110" t="s">
        <v>1</v>
      </c>
      <c r="AF110">
        <v>0.5</v>
      </c>
      <c r="AG110" t="s">
        <v>1</v>
      </c>
    </row>
    <row r="111" spans="1:33" x14ac:dyDescent="0.3">
      <c r="A111" t="s">
        <v>110</v>
      </c>
      <c r="B111">
        <v>0.753</v>
      </c>
      <c r="C111" t="s">
        <v>2</v>
      </c>
      <c r="D111">
        <v>6.97</v>
      </c>
      <c r="E111" t="s">
        <v>2</v>
      </c>
      <c r="F111">
        <v>0.5</v>
      </c>
      <c r="G111" t="s">
        <v>1</v>
      </c>
      <c r="H111">
        <v>0.5</v>
      </c>
      <c r="I111" t="s">
        <v>1</v>
      </c>
      <c r="J111">
        <v>0.5</v>
      </c>
      <c r="K111" t="s">
        <v>1</v>
      </c>
      <c r="L111">
        <v>1.67</v>
      </c>
      <c r="M111" t="s">
        <v>2</v>
      </c>
      <c r="N111">
        <v>5.89</v>
      </c>
      <c r="O111" t="s">
        <v>2</v>
      </c>
      <c r="P111">
        <v>0.11799999999999999</v>
      </c>
      <c r="Q111" t="s">
        <v>2</v>
      </c>
      <c r="R111">
        <v>0.5</v>
      </c>
      <c r="S111" t="s">
        <v>1</v>
      </c>
      <c r="T111">
        <v>0.5</v>
      </c>
      <c r="U111" t="s">
        <v>1</v>
      </c>
      <c r="V111">
        <v>0.5</v>
      </c>
      <c r="W111" t="s">
        <v>1</v>
      </c>
      <c r="X111">
        <v>0.71099999999999997</v>
      </c>
      <c r="Y111" t="s">
        <v>2</v>
      </c>
      <c r="Z111">
        <v>1.1000000000000001</v>
      </c>
      <c r="AA111" t="s">
        <v>1</v>
      </c>
      <c r="AB111">
        <v>3.77</v>
      </c>
      <c r="AC111" t="s">
        <v>2</v>
      </c>
      <c r="AD111">
        <v>2.7</v>
      </c>
      <c r="AE111" t="s">
        <v>1</v>
      </c>
      <c r="AF111">
        <v>0.5</v>
      </c>
      <c r="AG111" t="s">
        <v>1</v>
      </c>
    </row>
    <row r="112" spans="1:33" x14ac:dyDescent="0.3">
      <c r="A112" t="s">
        <v>111</v>
      </c>
      <c r="B112">
        <v>0.5</v>
      </c>
      <c r="C112" t="s">
        <v>1</v>
      </c>
      <c r="D112">
        <v>2.9</v>
      </c>
      <c r="E112" t="s">
        <v>2</v>
      </c>
      <c r="F112">
        <v>0.5</v>
      </c>
      <c r="G112" t="s">
        <v>1</v>
      </c>
      <c r="H112">
        <v>0.5</v>
      </c>
      <c r="I112" t="s">
        <v>1</v>
      </c>
      <c r="J112">
        <v>0.5</v>
      </c>
      <c r="K112" t="s">
        <v>1</v>
      </c>
      <c r="L112">
        <v>0.5</v>
      </c>
      <c r="M112" t="s">
        <v>1</v>
      </c>
      <c r="N112">
        <v>0.99</v>
      </c>
      <c r="O112" t="s">
        <v>1</v>
      </c>
      <c r="P112">
        <v>3.5000000000000003E-2</v>
      </c>
      <c r="Q112" t="s">
        <v>1</v>
      </c>
      <c r="R112">
        <v>0.5</v>
      </c>
      <c r="S112" t="s">
        <v>1</v>
      </c>
      <c r="T112">
        <v>0.5</v>
      </c>
      <c r="U112" t="s">
        <v>1</v>
      </c>
      <c r="V112">
        <v>0.5</v>
      </c>
      <c r="W112" t="s">
        <v>1</v>
      </c>
      <c r="X112">
        <v>0.18</v>
      </c>
      <c r="Y112" t="s">
        <v>1</v>
      </c>
      <c r="Z112">
        <v>1.9</v>
      </c>
      <c r="AA112" t="s">
        <v>1</v>
      </c>
      <c r="AB112">
        <v>0.64</v>
      </c>
      <c r="AC112" t="s">
        <v>186</v>
      </c>
      <c r="AD112">
        <v>0.31</v>
      </c>
      <c r="AE112" t="s">
        <v>1</v>
      </c>
      <c r="AF112">
        <v>0.5</v>
      </c>
      <c r="AG112" t="s">
        <v>1</v>
      </c>
    </row>
    <row r="113" spans="1:33" x14ac:dyDescent="0.3">
      <c r="A113" t="s">
        <v>112</v>
      </c>
      <c r="B113">
        <v>0.5</v>
      </c>
      <c r="C113" t="s">
        <v>1</v>
      </c>
      <c r="D113">
        <v>1.9</v>
      </c>
      <c r="E113" t="s">
        <v>1</v>
      </c>
      <c r="F113">
        <v>0.5</v>
      </c>
      <c r="G113" t="s">
        <v>1</v>
      </c>
      <c r="H113">
        <v>0.5</v>
      </c>
      <c r="I113" t="s">
        <v>1</v>
      </c>
      <c r="J113">
        <v>0.5</v>
      </c>
      <c r="K113" t="s">
        <v>1</v>
      </c>
      <c r="L113">
        <v>0.5</v>
      </c>
      <c r="M113" t="s">
        <v>1</v>
      </c>
      <c r="N113">
        <v>0.98</v>
      </c>
      <c r="O113" t="s">
        <v>1</v>
      </c>
      <c r="P113">
        <v>3.4000000000000002E-2</v>
      </c>
      <c r="Q113" t="s">
        <v>1</v>
      </c>
      <c r="R113">
        <v>0.5</v>
      </c>
      <c r="S113" t="s">
        <v>1</v>
      </c>
      <c r="T113">
        <v>0.5</v>
      </c>
      <c r="U113" t="s">
        <v>1</v>
      </c>
      <c r="V113">
        <v>0.5</v>
      </c>
      <c r="W113" t="s">
        <v>1</v>
      </c>
      <c r="X113">
        <v>0.18</v>
      </c>
      <c r="Y113" t="s">
        <v>1</v>
      </c>
      <c r="Z113">
        <v>1.9</v>
      </c>
      <c r="AA113" t="s">
        <v>1</v>
      </c>
      <c r="AB113">
        <v>0.5</v>
      </c>
      <c r="AC113" t="s">
        <v>1</v>
      </c>
      <c r="AD113">
        <v>0.28999999999999998</v>
      </c>
      <c r="AE113" t="s">
        <v>1</v>
      </c>
      <c r="AF113">
        <v>0.5</v>
      </c>
      <c r="AG113" t="s">
        <v>1</v>
      </c>
    </row>
    <row r="114" spans="1:33" x14ac:dyDescent="0.3">
      <c r="A114" t="s">
        <v>113</v>
      </c>
      <c r="B114">
        <v>0.89100000000000001</v>
      </c>
      <c r="C114" t="s">
        <v>2</v>
      </c>
      <c r="D114">
        <v>9.6999999999999993</v>
      </c>
      <c r="E114" t="s">
        <v>186</v>
      </c>
      <c r="F114">
        <v>0.5</v>
      </c>
      <c r="G114" t="s">
        <v>1</v>
      </c>
      <c r="H114">
        <v>0.5</v>
      </c>
      <c r="I114" t="s">
        <v>1</v>
      </c>
      <c r="J114">
        <v>0.5</v>
      </c>
      <c r="K114" t="s">
        <v>1</v>
      </c>
      <c r="L114">
        <v>1.4</v>
      </c>
      <c r="M114" t="s">
        <v>186</v>
      </c>
      <c r="N114">
        <v>6.53</v>
      </c>
      <c r="O114" t="s">
        <v>2</v>
      </c>
      <c r="P114">
        <v>0.13</v>
      </c>
      <c r="Q114" t="s">
        <v>186</v>
      </c>
      <c r="R114">
        <v>0.5</v>
      </c>
      <c r="S114" t="s">
        <v>1</v>
      </c>
      <c r="T114">
        <v>0.52</v>
      </c>
      <c r="U114" t="s">
        <v>1</v>
      </c>
      <c r="V114">
        <v>0.5</v>
      </c>
      <c r="W114" t="s">
        <v>1</v>
      </c>
      <c r="X114">
        <v>0.32</v>
      </c>
      <c r="Y114" t="s">
        <v>186</v>
      </c>
      <c r="Z114">
        <v>2</v>
      </c>
      <c r="AA114" t="s">
        <v>1</v>
      </c>
      <c r="AB114">
        <v>0.5</v>
      </c>
      <c r="AC114" t="s">
        <v>1</v>
      </c>
      <c r="AD114">
        <v>0.31</v>
      </c>
      <c r="AE114" t="s">
        <v>1</v>
      </c>
      <c r="AF114">
        <v>0.5</v>
      </c>
      <c r="AG114" t="s">
        <v>1</v>
      </c>
    </row>
    <row r="115" spans="1:33" x14ac:dyDescent="0.3">
      <c r="A115" t="s">
        <v>114</v>
      </c>
      <c r="B115">
        <v>0.5</v>
      </c>
      <c r="C115" t="s">
        <v>1</v>
      </c>
      <c r="D115">
        <v>2.1</v>
      </c>
      <c r="E115" t="s">
        <v>1</v>
      </c>
      <c r="F115">
        <v>0.5</v>
      </c>
      <c r="G115" t="s">
        <v>1</v>
      </c>
      <c r="H115">
        <v>0.5</v>
      </c>
      <c r="I115" t="s">
        <v>1</v>
      </c>
      <c r="J115">
        <v>0.5</v>
      </c>
      <c r="K115" t="s">
        <v>1</v>
      </c>
      <c r="L115">
        <v>0.5</v>
      </c>
      <c r="M115" t="s">
        <v>1</v>
      </c>
      <c r="N115">
        <v>1.1000000000000001</v>
      </c>
      <c r="O115" t="s">
        <v>1</v>
      </c>
      <c r="P115">
        <v>3.9E-2</v>
      </c>
      <c r="Q115" t="s">
        <v>1</v>
      </c>
      <c r="R115">
        <v>0.5</v>
      </c>
      <c r="S115" t="s">
        <v>1</v>
      </c>
      <c r="T115">
        <v>0.56999999999999995</v>
      </c>
      <c r="U115" t="s">
        <v>1</v>
      </c>
      <c r="V115">
        <v>0.5</v>
      </c>
      <c r="W115" t="s">
        <v>1</v>
      </c>
      <c r="X115">
        <v>0.19</v>
      </c>
      <c r="Y115" t="s">
        <v>1</v>
      </c>
      <c r="Z115">
        <v>2.1</v>
      </c>
      <c r="AA115" t="s">
        <v>1</v>
      </c>
      <c r="AB115">
        <v>0.5</v>
      </c>
      <c r="AC115" t="s">
        <v>1</v>
      </c>
      <c r="AD115">
        <v>0.32</v>
      </c>
      <c r="AE115" t="s">
        <v>1</v>
      </c>
      <c r="AF115">
        <v>0.5</v>
      </c>
      <c r="AG115" t="s">
        <v>1</v>
      </c>
    </row>
    <row r="116" spans="1:33" x14ac:dyDescent="0.3">
      <c r="A116" t="s">
        <v>115</v>
      </c>
      <c r="B116">
        <v>0.5</v>
      </c>
      <c r="C116" t="s">
        <v>1</v>
      </c>
      <c r="D116">
        <v>1.5</v>
      </c>
      <c r="E116" t="s">
        <v>1</v>
      </c>
      <c r="F116">
        <v>0.5</v>
      </c>
      <c r="G116" t="s">
        <v>1</v>
      </c>
      <c r="H116">
        <v>0.5</v>
      </c>
      <c r="I116" t="s">
        <v>1</v>
      </c>
      <c r="J116">
        <v>0.5</v>
      </c>
      <c r="K116" t="s">
        <v>1</v>
      </c>
      <c r="L116">
        <v>0.5</v>
      </c>
      <c r="M116" t="s">
        <v>1</v>
      </c>
      <c r="N116">
        <v>1.4</v>
      </c>
      <c r="O116" t="s">
        <v>186</v>
      </c>
      <c r="P116">
        <v>4.6600000000000003E-2</v>
      </c>
      <c r="Q116" t="s">
        <v>2</v>
      </c>
      <c r="R116">
        <v>0.5</v>
      </c>
      <c r="S116" t="s">
        <v>1</v>
      </c>
      <c r="T116">
        <v>0.66</v>
      </c>
      <c r="U116" t="s">
        <v>1</v>
      </c>
      <c r="V116">
        <v>0.5</v>
      </c>
      <c r="W116" t="s">
        <v>1</v>
      </c>
      <c r="X116">
        <v>0.191</v>
      </c>
      <c r="Y116" t="s">
        <v>2</v>
      </c>
      <c r="Z116">
        <v>1.4</v>
      </c>
      <c r="AA116" t="s">
        <v>1</v>
      </c>
      <c r="AB116">
        <v>1.1000000000000001</v>
      </c>
      <c r="AC116" t="s">
        <v>186</v>
      </c>
      <c r="AD116">
        <v>3.4</v>
      </c>
      <c r="AE116" t="s">
        <v>1</v>
      </c>
      <c r="AF116">
        <v>0.5</v>
      </c>
      <c r="AG116" t="s">
        <v>1</v>
      </c>
    </row>
    <row r="117" spans="1:33" x14ac:dyDescent="0.3">
      <c r="A117" t="s">
        <v>116</v>
      </c>
      <c r="B117">
        <v>0.5</v>
      </c>
      <c r="C117" t="s">
        <v>1</v>
      </c>
      <c r="D117">
        <v>1.2</v>
      </c>
      <c r="E117" t="s">
        <v>1</v>
      </c>
      <c r="F117">
        <v>0.5</v>
      </c>
      <c r="G117" t="s">
        <v>1</v>
      </c>
      <c r="H117">
        <v>0.5</v>
      </c>
      <c r="I117" t="s">
        <v>1</v>
      </c>
      <c r="J117">
        <v>0.5</v>
      </c>
      <c r="K117" t="s">
        <v>1</v>
      </c>
      <c r="L117">
        <v>0.5</v>
      </c>
      <c r="M117" t="s">
        <v>1</v>
      </c>
      <c r="N117">
        <v>0.5</v>
      </c>
      <c r="O117" t="s">
        <v>1</v>
      </c>
      <c r="P117">
        <v>1.9E-2</v>
      </c>
      <c r="Q117" t="s">
        <v>1</v>
      </c>
      <c r="R117">
        <v>0.5</v>
      </c>
      <c r="S117" t="s">
        <v>1</v>
      </c>
      <c r="T117">
        <v>0.5</v>
      </c>
      <c r="U117" t="s">
        <v>1</v>
      </c>
      <c r="V117">
        <v>0.5</v>
      </c>
      <c r="W117" t="s">
        <v>1</v>
      </c>
      <c r="X117">
        <v>0.14000000000000001</v>
      </c>
      <c r="Y117" t="s">
        <v>1</v>
      </c>
      <c r="Z117">
        <v>1.1000000000000001</v>
      </c>
      <c r="AA117" t="s">
        <v>1</v>
      </c>
      <c r="AB117">
        <v>0.5</v>
      </c>
      <c r="AC117" t="s">
        <v>1</v>
      </c>
      <c r="AD117">
        <v>2.8</v>
      </c>
      <c r="AE117" t="s">
        <v>1</v>
      </c>
      <c r="AF117">
        <v>0.5</v>
      </c>
      <c r="AG117" t="s">
        <v>1</v>
      </c>
    </row>
    <row r="118" spans="1:33" x14ac:dyDescent="0.3">
      <c r="A118" t="s">
        <v>117</v>
      </c>
      <c r="B118">
        <v>0.53100000000000003</v>
      </c>
      <c r="C118" t="s">
        <v>2</v>
      </c>
      <c r="D118">
        <v>5.14</v>
      </c>
      <c r="E118" t="s">
        <v>2</v>
      </c>
      <c r="F118">
        <v>0.5</v>
      </c>
      <c r="G118" t="s">
        <v>1</v>
      </c>
      <c r="H118">
        <v>0.5</v>
      </c>
      <c r="I118" t="s">
        <v>1</v>
      </c>
      <c r="J118">
        <v>0.5</v>
      </c>
      <c r="K118" t="s">
        <v>1</v>
      </c>
      <c r="L118">
        <v>0.6</v>
      </c>
      <c r="M118" t="s">
        <v>186</v>
      </c>
      <c r="N118">
        <v>1.9</v>
      </c>
      <c r="O118" t="s">
        <v>186</v>
      </c>
      <c r="P118">
        <v>0.16</v>
      </c>
      <c r="Q118" t="s">
        <v>186</v>
      </c>
      <c r="R118">
        <v>0.5</v>
      </c>
      <c r="S118" t="s">
        <v>1</v>
      </c>
      <c r="T118">
        <v>0.5</v>
      </c>
      <c r="U118" t="s">
        <v>1</v>
      </c>
      <c r="V118">
        <v>0.5</v>
      </c>
      <c r="W118" t="s">
        <v>1</v>
      </c>
      <c r="X118">
        <v>0.33</v>
      </c>
      <c r="Y118" t="s">
        <v>186</v>
      </c>
      <c r="Z118">
        <v>1.6</v>
      </c>
      <c r="AA118" t="s">
        <v>1</v>
      </c>
      <c r="AB118">
        <v>0.5</v>
      </c>
      <c r="AC118" t="s">
        <v>1</v>
      </c>
      <c r="AD118">
        <v>0.26</v>
      </c>
      <c r="AE118" t="s">
        <v>1</v>
      </c>
      <c r="AF118">
        <v>0.5</v>
      </c>
      <c r="AG118" t="s">
        <v>1</v>
      </c>
    </row>
    <row r="119" spans="1:33" x14ac:dyDescent="0.3">
      <c r="A119" t="s">
        <v>118</v>
      </c>
      <c r="B119">
        <v>3.3</v>
      </c>
      <c r="C119" t="s">
        <v>2</v>
      </c>
      <c r="D119">
        <v>32.9</v>
      </c>
      <c r="E119" t="s">
        <v>2</v>
      </c>
      <c r="F119">
        <v>1.88</v>
      </c>
      <c r="G119" t="s">
        <v>2</v>
      </c>
      <c r="H119">
        <v>1.2</v>
      </c>
      <c r="I119" t="s">
        <v>186</v>
      </c>
      <c r="J119">
        <v>0.84399999999999997</v>
      </c>
      <c r="K119" t="s">
        <v>2</v>
      </c>
      <c r="L119">
        <v>6.4</v>
      </c>
      <c r="M119" t="s">
        <v>186</v>
      </c>
      <c r="N119">
        <v>25.7</v>
      </c>
      <c r="O119" t="s">
        <v>184</v>
      </c>
      <c r="P119">
        <v>0.97299999999999998</v>
      </c>
      <c r="Q119" t="s">
        <v>2</v>
      </c>
      <c r="R119">
        <v>0.78400000000000003</v>
      </c>
      <c r="S119" t="s">
        <v>2</v>
      </c>
      <c r="T119">
        <v>0.62</v>
      </c>
      <c r="U119" t="s">
        <v>186</v>
      </c>
      <c r="V119">
        <v>0.5</v>
      </c>
      <c r="W119" t="s">
        <v>1</v>
      </c>
      <c r="X119">
        <v>1.97</v>
      </c>
      <c r="Y119" t="s">
        <v>2</v>
      </c>
      <c r="Z119">
        <v>10.199999999999999</v>
      </c>
      <c r="AA119" t="s">
        <v>2</v>
      </c>
      <c r="AB119">
        <v>0.52</v>
      </c>
      <c r="AC119" t="s">
        <v>186</v>
      </c>
      <c r="AD119">
        <v>0.28999999999999998</v>
      </c>
      <c r="AE119" t="s">
        <v>1</v>
      </c>
      <c r="AF119">
        <v>0.84099999999999997</v>
      </c>
      <c r="AG119" t="s">
        <v>2</v>
      </c>
    </row>
    <row r="120" spans="1:33" x14ac:dyDescent="0.3">
      <c r="A120" t="s">
        <v>119</v>
      </c>
      <c r="B120">
        <v>0.5</v>
      </c>
      <c r="C120" t="s">
        <v>1</v>
      </c>
      <c r="D120">
        <v>1.5</v>
      </c>
      <c r="E120" t="s">
        <v>1</v>
      </c>
      <c r="F120">
        <v>0.5</v>
      </c>
      <c r="G120" t="s">
        <v>1</v>
      </c>
      <c r="H120">
        <v>0.5</v>
      </c>
      <c r="I120" t="s">
        <v>1</v>
      </c>
      <c r="J120">
        <v>0.5</v>
      </c>
      <c r="K120" t="s">
        <v>1</v>
      </c>
      <c r="L120">
        <v>0.5</v>
      </c>
      <c r="M120" t="s">
        <v>1</v>
      </c>
      <c r="N120">
        <v>0.51</v>
      </c>
      <c r="O120" t="s">
        <v>1</v>
      </c>
      <c r="P120">
        <v>2.4E-2</v>
      </c>
      <c r="Q120" t="s">
        <v>1</v>
      </c>
      <c r="R120">
        <v>0.5</v>
      </c>
      <c r="S120" t="s">
        <v>1</v>
      </c>
      <c r="T120">
        <v>0.65</v>
      </c>
      <c r="U120" t="s">
        <v>1</v>
      </c>
      <c r="V120">
        <v>0.5</v>
      </c>
      <c r="W120" t="s">
        <v>1</v>
      </c>
      <c r="X120">
        <v>0.16</v>
      </c>
      <c r="Y120" t="s">
        <v>1</v>
      </c>
      <c r="Z120">
        <v>1.4</v>
      </c>
      <c r="AA120" t="s">
        <v>1</v>
      </c>
      <c r="AB120">
        <v>0.5</v>
      </c>
      <c r="AC120" t="s">
        <v>1</v>
      </c>
      <c r="AD120">
        <v>3.4</v>
      </c>
      <c r="AE120" t="s">
        <v>1</v>
      </c>
      <c r="AF120">
        <v>0.5</v>
      </c>
      <c r="AG120" t="s">
        <v>1</v>
      </c>
    </row>
    <row r="121" spans="1:33" x14ac:dyDescent="0.3">
      <c r="A121" t="s">
        <v>120</v>
      </c>
      <c r="B121">
        <v>0.5</v>
      </c>
      <c r="C121" t="s">
        <v>1</v>
      </c>
      <c r="D121">
        <v>1.1000000000000001</v>
      </c>
      <c r="E121" t="s">
        <v>1</v>
      </c>
      <c r="F121">
        <v>0.5</v>
      </c>
      <c r="G121" t="s">
        <v>1</v>
      </c>
      <c r="H121">
        <v>0.5</v>
      </c>
      <c r="I121" t="s">
        <v>1</v>
      </c>
      <c r="J121">
        <v>0.5</v>
      </c>
      <c r="K121" t="s">
        <v>1</v>
      </c>
      <c r="L121">
        <v>0.5</v>
      </c>
      <c r="M121" t="s">
        <v>1</v>
      </c>
      <c r="N121">
        <v>0.5</v>
      </c>
      <c r="O121" t="s">
        <v>1</v>
      </c>
      <c r="P121">
        <v>1.7000000000000001E-2</v>
      </c>
      <c r="Q121" t="s">
        <v>1</v>
      </c>
      <c r="R121">
        <v>0.5</v>
      </c>
      <c r="S121" t="s">
        <v>1</v>
      </c>
      <c r="T121">
        <v>0.5</v>
      </c>
      <c r="U121" t="s">
        <v>1</v>
      </c>
      <c r="V121">
        <v>0.5</v>
      </c>
      <c r="W121" t="s">
        <v>1</v>
      </c>
      <c r="X121">
        <v>0.14000000000000001</v>
      </c>
      <c r="Y121" t="s">
        <v>1</v>
      </c>
      <c r="Z121">
        <v>1.1000000000000001</v>
      </c>
      <c r="AA121" t="s">
        <v>1</v>
      </c>
      <c r="AB121">
        <v>4.37</v>
      </c>
      <c r="AC121" t="s">
        <v>2</v>
      </c>
      <c r="AD121">
        <v>2.6</v>
      </c>
      <c r="AE121" t="s">
        <v>1</v>
      </c>
      <c r="AF121">
        <v>0.5</v>
      </c>
      <c r="AG121" t="s">
        <v>1</v>
      </c>
    </row>
    <row r="122" spans="1:33" x14ac:dyDescent="0.3">
      <c r="A122" t="s">
        <v>121</v>
      </c>
      <c r="B122">
        <v>0.5</v>
      </c>
      <c r="C122" t="s">
        <v>1</v>
      </c>
      <c r="D122">
        <v>1.2</v>
      </c>
      <c r="E122" t="s">
        <v>1</v>
      </c>
      <c r="F122">
        <v>0.5</v>
      </c>
      <c r="G122" t="s">
        <v>1</v>
      </c>
      <c r="H122">
        <v>0.5</v>
      </c>
      <c r="I122" t="s">
        <v>1</v>
      </c>
      <c r="J122">
        <v>0.5</v>
      </c>
      <c r="K122" t="s">
        <v>1</v>
      </c>
      <c r="L122">
        <v>0.5</v>
      </c>
      <c r="M122" t="s">
        <v>1</v>
      </c>
      <c r="N122">
        <v>0.5</v>
      </c>
      <c r="O122" t="s">
        <v>1</v>
      </c>
      <c r="P122">
        <v>1.7999999999999999E-2</v>
      </c>
      <c r="Q122" t="s">
        <v>1</v>
      </c>
      <c r="R122">
        <v>0.5</v>
      </c>
      <c r="S122" t="s">
        <v>1</v>
      </c>
      <c r="T122">
        <v>0.5</v>
      </c>
      <c r="U122" t="s">
        <v>1</v>
      </c>
      <c r="V122">
        <v>0.5</v>
      </c>
      <c r="W122" t="s">
        <v>1</v>
      </c>
      <c r="X122">
        <v>0.14000000000000001</v>
      </c>
      <c r="Y122" t="s">
        <v>1</v>
      </c>
      <c r="Z122">
        <v>1</v>
      </c>
      <c r="AA122" t="s">
        <v>1</v>
      </c>
      <c r="AB122">
        <v>0.5</v>
      </c>
      <c r="AC122" t="s">
        <v>1</v>
      </c>
      <c r="AD122">
        <v>2.5</v>
      </c>
      <c r="AE122" t="s">
        <v>1</v>
      </c>
      <c r="AF122">
        <v>0.5</v>
      </c>
      <c r="AG122" t="s">
        <v>1</v>
      </c>
    </row>
    <row r="123" spans="1:33" x14ac:dyDescent="0.3">
      <c r="A123" t="s">
        <v>122</v>
      </c>
      <c r="B123">
        <v>3.56</v>
      </c>
      <c r="C123" t="s">
        <v>2</v>
      </c>
      <c r="D123">
        <v>32.200000000000003</v>
      </c>
      <c r="E123" t="s">
        <v>2</v>
      </c>
      <c r="F123">
        <v>1.74</v>
      </c>
      <c r="G123" t="s">
        <v>2</v>
      </c>
      <c r="H123">
        <v>1.05</v>
      </c>
      <c r="I123" t="s">
        <v>2</v>
      </c>
      <c r="J123">
        <v>1</v>
      </c>
      <c r="K123" t="s">
        <v>186</v>
      </c>
      <c r="L123">
        <v>5.84</v>
      </c>
      <c r="M123" t="s">
        <v>2</v>
      </c>
      <c r="N123">
        <v>21.6</v>
      </c>
      <c r="O123" t="s">
        <v>2</v>
      </c>
      <c r="P123">
        <v>0.80600000000000005</v>
      </c>
      <c r="Q123" t="s">
        <v>2</v>
      </c>
      <c r="R123">
        <v>0.79500000000000004</v>
      </c>
      <c r="S123" t="s">
        <v>2</v>
      </c>
      <c r="T123">
        <v>1.9</v>
      </c>
      <c r="U123" t="s">
        <v>186</v>
      </c>
      <c r="V123">
        <v>0.5</v>
      </c>
      <c r="W123" t="s">
        <v>1</v>
      </c>
      <c r="X123">
        <v>1.53</v>
      </c>
      <c r="Y123" t="s">
        <v>2</v>
      </c>
      <c r="Z123">
        <v>10.4</v>
      </c>
      <c r="AA123" t="s">
        <v>2</v>
      </c>
      <c r="AB123">
        <v>0.5</v>
      </c>
      <c r="AC123" t="s">
        <v>1</v>
      </c>
      <c r="AD123">
        <v>0.77</v>
      </c>
      <c r="AE123" t="s">
        <v>186</v>
      </c>
      <c r="AF123">
        <v>0.73199999999999998</v>
      </c>
      <c r="AG123" t="s">
        <v>2</v>
      </c>
    </row>
    <row r="124" spans="1:33" x14ac:dyDescent="0.3">
      <c r="A124" t="s">
        <v>123</v>
      </c>
      <c r="B124">
        <v>0.5</v>
      </c>
      <c r="C124" t="s">
        <v>1</v>
      </c>
      <c r="D124">
        <v>2</v>
      </c>
      <c r="E124" t="s">
        <v>1</v>
      </c>
      <c r="F124">
        <v>0.5</v>
      </c>
      <c r="G124" t="s">
        <v>1</v>
      </c>
      <c r="H124">
        <v>0.5</v>
      </c>
      <c r="I124" t="s">
        <v>1</v>
      </c>
      <c r="J124">
        <v>0.5</v>
      </c>
      <c r="K124" t="s">
        <v>1</v>
      </c>
      <c r="L124">
        <v>0.5</v>
      </c>
      <c r="M124" t="s">
        <v>1</v>
      </c>
      <c r="N124">
        <v>0.6</v>
      </c>
      <c r="O124" t="s">
        <v>1</v>
      </c>
      <c r="P124">
        <v>6.4000000000000001E-2</v>
      </c>
      <c r="Q124" t="s">
        <v>1</v>
      </c>
      <c r="R124">
        <v>0.5</v>
      </c>
      <c r="S124" t="s">
        <v>1</v>
      </c>
      <c r="T124">
        <v>0.5</v>
      </c>
      <c r="U124" t="s">
        <v>1</v>
      </c>
      <c r="V124">
        <v>0.5</v>
      </c>
      <c r="W124" t="s">
        <v>1</v>
      </c>
      <c r="X124">
        <v>0.19</v>
      </c>
      <c r="Y124" t="s">
        <v>186</v>
      </c>
      <c r="Z124">
        <v>1.3</v>
      </c>
      <c r="AA124" t="s">
        <v>1</v>
      </c>
      <c r="AB124">
        <v>0.5</v>
      </c>
      <c r="AC124" t="s">
        <v>1</v>
      </c>
      <c r="AD124">
        <v>5.7</v>
      </c>
      <c r="AE124" t="s">
        <v>1</v>
      </c>
      <c r="AF124">
        <v>0.5</v>
      </c>
      <c r="AG124" t="s">
        <v>1</v>
      </c>
    </row>
    <row r="125" spans="1:33" x14ac:dyDescent="0.3">
      <c r="A125" t="s">
        <v>124</v>
      </c>
      <c r="B125">
        <v>0.53</v>
      </c>
      <c r="C125" t="s">
        <v>1</v>
      </c>
      <c r="D125">
        <v>7.4</v>
      </c>
      <c r="E125" t="s">
        <v>186</v>
      </c>
      <c r="F125">
        <v>0.5</v>
      </c>
      <c r="G125" t="s">
        <v>1</v>
      </c>
      <c r="H125">
        <v>0.5</v>
      </c>
      <c r="I125" t="s">
        <v>1</v>
      </c>
      <c r="J125">
        <v>1.26</v>
      </c>
      <c r="K125" t="s">
        <v>2</v>
      </c>
      <c r="L125">
        <v>3.19</v>
      </c>
      <c r="M125" t="s">
        <v>2</v>
      </c>
      <c r="N125">
        <v>3.23</v>
      </c>
      <c r="O125" t="s">
        <v>2</v>
      </c>
      <c r="P125">
        <v>0.1</v>
      </c>
      <c r="Q125" t="s">
        <v>186</v>
      </c>
      <c r="R125">
        <v>0.56599999999999995</v>
      </c>
      <c r="S125" t="s">
        <v>186</v>
      </c>
      <c r="T125">
        <v>0.66</v>
      </c>
      <c r="U125" t="s">
        <v>1</v>
      </c>
      <c r="V125">
        <v>0.5</v>
      </c>
      <c r="W125" t="s">
        <v>1</v>
      </c>
      <c r="X125">
        <v>0.5</v>
      </c>
      <c r="Y125" t="s">
        <v>186</v>
      </c>
      <c r="Z125">
        <v>1.8</v>
      </c>
      <c r="AA125" t="s">
        <v>1</v>
      </c>
      <c r="AB125">
        <v>0.5</v>
      </c>
      <c r="AC125" t="s">
        <v>1</v>
      </c>
      <c r="AD125">
        <v>0.26</v>
      </c>
      <c r="AE125" t="s">
        <v>1</v>
      </c>
      <c r="AF125">
        <v>0.5</v>
      </c>
      <c r="AG125" t="s">
        <v>1</v>
      </c>
    </row>
    <row r="126" spans="1:33" x14ac:dyDescent="0.3">
      <c r="A126" t="s">
        <v>125</v>
      </c>
      <c r="B126">
        <v>0.5</v>
      </c>
      <c r="C126" t="s">
        <v>1</v>
      </c>
      <c r="D126">
        <v>5.4</v>
      </c>
      <c r="E126" t="s">
        <v>186</v>
      </c>
      <c r="F126">
        <v>0.5</v>
      </c>
      <c r="G126" t="s">
        <v>1</v>
      </c>
      <c r="H126">
        <v>0.5</v>
      </c>
      <c r="I126" t="s">
        <v>1</v>
      </c>
      <c r="J126">
        <v>0.5</v>
      </c>
      <c r="K126" t="s">
        <v>1</v>
      </c>
      <c r="L126">
        <v>0.86</v>
      </c>
      <c r="M126" t="s">
        <v>186</v>
      </c>
      <c r="N126">
        <v>2.2000000000000002</v>
      </c>
      <c r="O126" t="s">
        <v>186</v>
      </c>
      <c r="P126">
        <v>0.13100000000000001</v>
      </c>
      <c r="Q126" t="s">
        <v>2</v>
      </c>
      <c r="R126">
        <v>0.5</v>
      </c>
      <c r="S126" t="s">
        <v>1</v>
      </c>
      <c r="T126">
        <v>0.5</v>
      </c>
      <c r="U126" t="s">
        <v>1</v>
      </c>
      <c r="V126">
        <v>0.5</v>
      </c>
      <c r="W126" t="s">
        <v>1</v>
      </c>
      <c r="X126">
        <v>0.24</v>
      </c>
      <c r="Y126" t="s">
        <v>186</v>
      </c>
      <c r="Z126">
        <v>1.2</v>
      </c>
      <c r="AA126" t="s">
        <v>1</v>
      </c>
      <c r="AB126">
        <v>5.42</v>
      </c>
      <c r="AC126" t="s">
        <v>2</v>
      </c>
      <c r="AD126">
        <v>0.22</v>
      </c>
      <c r="AE126" t="s">
        <v>1</v>
      </c>
      <c r="AF126">
        <v>0.5</v>
      </c>
      <c r="AG126" t="s">
        <v>1</v>
      </c>
    </row>
    <row r="127" spans="1:33" x14ac:dyDescent="0.3">
      <c r="A127" t="s">
        <v>126</v>
      </c>
      <c r="B127">
        <v>0.5</v>
      </c>
      <c r="C127" t="s">
        <v>1</v>
      </c>
      <c r="D127">
        <v>1.5</v>
      </c>
      <c r="E127" t="s">
        <v>1</v>
      </c>
      <c r="F127">
        <v>0.5</v>
      </c>
      <c r="G127" t="s">
        <v>1</v>
      </c>
      <c r="H127">
        <v>0.5</v>
      </c>
      <c r="I127" t="s">
        <v>1</v>
      </c>
      <c r="J127">
        <v>0.5</v>
      </c>
      <c r="K127" t="s">
        <v>1</v>
      </c>
      <c r="L127">
        <v>0.5</v>
      </c>
      <c r="M127" t="s">
        <v>1</v>
      </c>
      <c r="N127">
        <v>0.72</v>
      </c>
      <c r="O127" t="s">
        <v>1</v>
      </c>
      <c r="P127">
        <v>2.5999999999999999E-2</v>
      </c>
      <c r="Q127" t="s">
        <v>1</v>
      </c>
      <c r="R127">
        <v>0.5</v>
      </c>
      <c r="S127" t="s">
        <v>1</v>
      </c>
      <c r="T127">
        <v>0.5</v>
      </c>
      <c r="U127" t="s">
        <v>1</v>
      </c>
      <c r="V127">
        <v>0.5</v>
      </c>
      <c r="W127" t="s">
        <v>1</v>
      </c>
      <c r="X127">
        <v>0.14000000000000001</v>
      </c>
      <c r="Y127" t="s">
        <v>1</v>
      </c>
      <c r="Z127">
        <v>1.2</v>
      </c>
      <c r="AA127" t="s">
        <v>1</v>
      </c>
      <c r="AB127">
        <v>0.76900000000000002</v>
      </c>
      <c r="AC127" t="s">
        <v>2</v>
      </c>
      <c r="AD127">
        <v>0.22</v>
      </c>
      <c r="AE127" t="s">
        <v>1</v>
      </c>
      <c r="AF127">
        <v>0.5</v>
      </c>
      <c r="AG127" t="s">
        <v>1</v>
      </c>
    </row>
    <row r="128" spans="1:33" x14ac:dyDescent="0.3">
      <c r="A128" t="s">
        <v>127</v>
      </c>
      <c r="B128">
        <v>0.5</v>
      </c>
      <c r="C128" t="s">
        <v>1</v>
      </c>
      <c r="D128">
        <v>1.5</v>
      </c>
      <c r="E128" t="s">
        <v>1</v>
      </c>
      <c r="F128">
        <v>0.5</v>
      </c>
      <c r="G128" t="s">
        <v>1</v>
      </c>
      <c r="H128">
        <v>0.5</v>
      </c>
      <c r="I128" t="s">
        <v>1</v>
      </c>
      <c r="J128">
        <v>0.5</v>
      </c>
      <c r="K128" t="s">
        <v>1</v>
      </c>
      <c r="L128">
        <v>0.5</v>
      </c>
      <c r="M128" t="s">
        <v>1</v>
      </c>
      <c r="N128">
        <v>0.78</v>
      </c>
      <c r="O128" t="s">
        <v>1</v>
      </c>
      <c r="P128">
        <v>2.7E-2</v>
      </c>
      <c r="Q128" t="s">
        <v>1</v>
      </c>
      <c r="R128">
        <v>0.5</v>
      </c>
      <c r="S128" t="s">
        <v>1</v>
      </c>
      <c r="T128">
        <v>0.5</v>
      </c>
      <c r="U128" t="s">
        <v>1</v>
      </c>
      <c r="V128">
        <v>0.5</v>
      </c>
      <c r="W128" t="s">
        <v>1</v>
      </c>
      <c r="X128">
        <v>0.14000000000000001</v>
      </c>
      <c r="Y128" t="s">
        <v>1</v>
      </c>
      <c r="Z128">
        <v>1.4</v>
      </c>
      <c r="AA128" t="s">
        <v>1</v>
      </c>
      <c r="AB128">
        <v>0.64</v>
      </c>
      <c r="AC128" t="s">
        <v>186</v>
      </c>
      <c r="AD128">
        <v>0.23</v>
      </c>
      <c r="AE128" t="s">
        <v>1</v>
      </c>
      <c r="AF128">
        <v>0.5</v>
      </c>
      <c r="AG128" t="s">
        <v>1</v>
      </c>
    </row>
    <row r="129" spans="1:33" x14ac:dyDescent="0.3">
      <c r="A129" t="s">
        <v>128</v>
      </c>
      <c r="B129">
        <v>0.5</v>
      </c>
      <c r="C129" t="s">
        <v>1</v>
      </c>
      <c r="D129">
        <v>1.4</v>
      </c>
      <c r="E129" t="s">
        <v>1</v>
      </c>
      <c r="F129">
        <v>0.5</v>
      </c>
      <c r="G129" t="s">
        <v>1</v>
      </c>
      <c r="H129">
        <v>0.5</v>
      </c>
      <c r="I129" t="s">
        <v>1</v>
      </c>
      <c r="J129">
        <v>0.5</v>
      </c>
      <c r="K129" t="s">
        <v>1</v>
      </c>
      <c r="L129">
        <v>0.5</v>
      </c>
      <c r="M129" t="s">
        <v>1</v>
      </c>
      <c r="N129">
        <v>0.72</v>
      </c>
      <c r="O129" t="s">
        <v>1</v>
      </c>
      <c r="P129">
        <v>2.5999999999999999E-2</v>
      </c>
      <c r="Q129" t="s">
        <v>1</v>
      </c>
      <c r="R129">
        <v>0.5</v>
      </c>
      <c r="S129" t="s">
        <v>1</v>
      </c>
      <c r="T129">
        <v>0.5</v>
      </c>
      <c r="U129" t="s">
        <v>1</v>
      </c>
      <c r="V129">
        <v>0.5</v>
      </c>
      <c r="W129" t="s">
        <v>1</v>
      </c>
      <c r="X129">
        <v>0.14000000000000001</v>
      </c>
      <c r="Y129" t="s">
        <v>1</v>
      </c>
      <c r="Z129">
        <v>1.2</v>
      </c>
      <c r="AA129" t="s">
        <v>1</v>
      </c>
      <c r="AB129">
        <v>0.5</v>
      </c>
      <c r="AC129" t="s">
        <v>1</v>
      </c>
      <c r="AD129">
        <v>0.22</v>
      </c>
      <c r="AE129" t="s">
        <v>1</v>
      </c>
      <c r="AF129">
        <v>0.5</v>
      </c>
      <c r="AG129" t="s">
        <v>1</v>
      </c>
    </row>
    <row r="130" spans="1:33" x14ac:dyDescent="0.3">
      <c r="A130" t="s">
        <v>129</v>
      </c>
      <c r="B130">
        <v>0.5</v>
      </c>
      <c r="C130" t="s">
        <v>1</v>
      </c>
      <c r="D130">
        <v>3.4</v>
      </c>
      <c r="E130" t="s">
        <v>2</v>
      </c>
      <c r="F130">
        <v>0.5</v>
      </c>
      <c r="G130" t="s">
        <v>1</v>
      </c>
      <c r="H130">
        <v>0.5</v>
      </c>
      <c r="I130" t="s">
        <v>1</v>
      </c>
      <c r="J130">
        <v>0.5</v>
      </c>
      <c r="K130" t="s">
        <v>1</v>
      </c>
      <c r="L130">
        <v>0.5</v>
      </c>
      <c r="M130" t="s">
        <v>1</v>
      </c>
      <c r="N130">
        <v>1.89</v>
      </c>
      <c r="O130" t="s">
        <v>2</v>
      </c>
      <c r="P130">
        <v>0.04</v>
      </c>
      <c r="Q130" t="s">
        <v>186</v>
      </c>
      <c r="R130">
        <v>0.5</v>
      </c>
      <c r="S130" t="s">
        <v>1</v>
      </c>
      <c r="T130">
        <v>0.5</v>
      </c>
      <c r="U130" t="s">
        <v>1</v>
      </c>
      <c r="V130">
        <v>0.5</v>
      </c>
      <c r="W130" t="s">
        <v>1</v>
      </c>
      <c r="X130">
        <v>0.25</v>
      </c>
      <c r="Y130" t="s">
        <v>186</v>
      </c>
      <c r="Z130">
        <v>1.4</v>
      </c>
      <c r="AA130" t="s">
        <v>1</v>
      </c>
      <c r="AB130">
        <v>0.5</v>
      </c>
      <c r="AC130" t="s">
        <v>1</v>
      </c>
      <c r="AD130">
        <v>0.23</v>
      </c>
      <c r="AE130" t="s">
        <v>1</v>
      </c>
      <c r="AF130">
        <v>0.5</v>
      </c>
      <c r="AG130" t="s">
        <v>1</v>
      </c>
    </row>
    <row r="131" spans="1:33" x14ac:dyDescent="0.3">
      <c r="A131" t="s">
        <v>130</v>
      </c>
      <c r="B131">
        <v>0.5</v>
      </c>
      <c r="C131" t="s">
        <v>1</v>
      </c>
      <c r="D131">
        <v>1.6</v>
      </c>
      <c r="E131" t="s">
        <v>1</v>
      </c>
      <c r="F131">
        <v>0.5</v>
      </c>
      <c r="G131" t="s">
        <v>1</v>
      </c>
      <c r="H131">
        <v>0.5</v>
      </c>
      <c r="I131" t="s">
        <v>1</v>
      </c>
      <c r="J131">
        <v>0.5</v>
      </c>
      <c r="K131" t="s">
        <v>1</v>
      </c>
      <c r="L131">
        <v>0.5</v>
      </c>
      <c r="M131" t="s">
        <v>1</v>
      </c>
      <c r="N131">
        <v>0.83</v>
      </c>
      <c r="O131" t="s">
        <v>1</v>
      </c>
      <c r="P131">
        <v>2.9000000000000001E-2</v>
      </c>
      <c r="Q131" t="s">
        <v>1</v>
      </c>
      <c r="R131">
        <v>0.5</v>
      </c>
      <c r="S131" t="s">
        <v>1</v>
      </c>
      <c r="T131">
        <v>0.5</v>
      </c>
      <c r="U131" t="s">
        <v>1</v>
      </c>
      <c r="V131">
        <v>0.5</v>
      </c>
      <c r="W131" t="s">
        <v>1</v>
      </c>
      <c r="X131">
        <v>0.15</v>
      </c>
      <c r="Y131" t="s">
        <v>1</v>
      </c>
      <c r="Z131">
        <v>1.6</v>
      </c>
      <c r="AA131" t="s">
        <v>1</v>
      </c>
      <c r="AB131">
        <v>0.505</v>
      </c>
      <c r="AC131" t="s">
        <v>2</v>
      </c>
      <c r="AD131">
        <v>0.25</v>
      </c>
      <c r="AE131" t="s">
        <v>1</v>
      </c>
      <c r="AF131">
        <v>0.5</v>
      </c>
      <c r="AG131" t="s">
        <v>1</v>
      </c>
    </row>
    <row r="132" spans="1:33" x14ac:dyDescent="0.3">
      <c r="A132" t="s">
        <v>131</v>
      </c>
      <c r="B132">
        <v>0.5</v>
      </c>
      <c r="C132" t="s">
        <v>1</v>
      </c>
      <c r="D132">
        <v>2.6</v>
      </c>
      <c r="E132" t="s">
        <v>2</v>
      </c>
      <c r="F132">
        <v>0.5</v>
      </c>
      <c r="G132" t="s">
        <v>1</v>
      </c>
      <c r="H132">
        <v>0.5</v>
      </c>
      <c r="I132" t="s">
        <v>1</v>
      </c>
      <c r="J132">
        <v>0.61</v>
      </c>
      <c r="K132" t="s">
        <v>2</v>
      </c>
      <c r="L132">
        <v>1.1299999999999999</v>
      </c>
      <c r="M132" t="s">
        <v>2</v>
      </c>
      <c r="N132">
        <v>1.1000000000000001</v>
      </c>
      <c r="O132" t="s">
        <v>2</v>
      </c>
      <c r="P132">
        <v>4.3999999999999997E-2</v>
      </c>
      <c r="Q132" t="s">
        <v>186</v>
      </c>
      <c r="R132">
        <v>0.5</v>
      </c>
      <c r="S132" t="s">
        <v>1</v>
      </c>
      <c r="T132">
        <v>0.5</v>
      </c>
      <c r="U132" t="s">
        <v>1</v>
      </c>
      <c r="V132">
        <v>0.5</v>
      </c>
      <c r="W132" t="s">
        <v>1</v>
      </c>
      <c r="X132">
        <v>0.16</v>
      </c>
      <c r="Y132" t="s">
        <v>1</v>
      </c>
      <c r="Z132">
        <v>1.4</v>
      </c>
      <c r="AA132" t="s">
        <v>1</v>
      </c>
      <c r="AB132">
        <v>0.77</v>
      </c>
      <c r="AC132" t="s">
        <v>186</v>
      </c>
      <c r="AD132">
        <v>0.2</v>
      </c>
      <c r="AE132" t="s">
        <v>1</v>
      </c>
      <c r="AF132">
        <v>0.5</v>
      </c>
      <c r="AG132" t="s">
        <v>1</v>
      </c>
    </row>
    <row r="133" spans="1:33" x14ac:dyDescent="0.3">
      <c r="A133" t="s">
        <v>132</v>
      </c>
      <c r="B133">
        <v>0.51</v>
      </c>
      <c r="C133" t="s">
        <v>1</v>
      </c>
      <c r="D133">
        <v>3.7</v>
      </c>
      <c r="E133" t="s">
        <v>1</v>
      </c>
      <c r="F133">
        <v>0.5</v>
      </c>
      <c r="G133" t="s">
        <v>1</v>
      </c>
      <c r="H133">
        <v>0.5</v>
      </c>
      <c r="I133" t="s">
        <v>1</v>
      </c>
      <c r="J133">
        <v>0.78</v>
      </c>
      <c r="K133" t="s">
        <v>186</v>
      </c>
      <c r="L133">
        <v>0.94</v>
      </c>
      <c r="M133" t="s">
        <v>186</v>
      </c>
      <c r="N133">
        <v>0.8</v>
      </c>
      <c r="O133" t="s">
        <v>1</v>
      </c>
      <c r="P133">
        <v>2.7E-2</v>
      </c>
      <c r="Q133" t="s">
        <v>1</v>
      </c>
      <c r="R133">
        <v>0.5</v>
      </c>
      <c r="S133" t="s">
        <v>1</v>
      </c>
      <c r="T133">
        <v>0.5</v>
      </c>
      <c r="U133" t="s">
        <v>1</v>
      </c>
      <c r="V133">
        <v>0.5</v>
      </c>
      <c r="W133" t="s">
        <v>1</v>
      </c>
      <c r="X133">
        <v>0.23</v>
      </c>
      <c r="Y133" t="s">
        <v>2</v>
      </c>
      <c r="Z133">
        <v>1.3</v>
      </c>
      <c r="AA133" t="s">
        <v>1</v>
      </c>
      <c r="AB133">
        <v>0.5</v>
      </c>
      <c r="AC133" t="s">
        <v>1</v>
      </c>
      <c r="AD133">
        <v>0.21</v>
      </c>
      <c r="AE133" t="s">
        <v>1</v>
      </c>
      <c r="AF133">
        <v>0.5</v>
      </c>
      <c r="AG133" t="s">
        <v>1</v>
      </c>
    </row>
    <row r="134" spans="1:33" x14ac:dyDescent="0.3">
      <c r="A134" t="s">
        <v>133</v>
      </c>
      <c r="B134">
        <v>1.1200000000000001</v>
      </c>
      <c r="C134" t="s">
        <v>2</v>
      </c>
      <c r="D134">
        <v>13</v>
      </c>
      <c r="E134" t="s">
        <v>2</v>
      </c>
      <c r="F134">
        <v>0.5</v>
      </c>
      <c r="G134" t="s">
        <v>1</v>
      </c>
      <c r="H134">
        <v>0.5</v>
      </c>
      <c r="I134" t="s">
        <v>1</v>
      </c>
      <c r="J134">
        <v>0.5</v>
      </c>
      <c r="K134" t="s">
        <v>1</v>
      </c>
      <c r="L134">
        <v>1.38</v>
      </c>
      <c r="M134" t="s">
        <v>2</v>
      </c>
      <c r="N134">
        <v>5.53</v>
      </c>
      <c r="O134" t="s">
        <v>2</v>
      </c>
      <c r="P134">
        <v>7.9000000000000001E-2</v>
      </c>
      <c r="Q134" t="s">
        <v>186</v>
      </c>
      <c r="R134">
        <v>0.5</v>
      </c>
      <c r="S134" t="s">
        <v>1</v>
      </c>
      <c r="T134">
        <v>0.5</v>
      </c>
      <c r="U134" t="s">
        <v>1</v>
      </c>
      <c r="V134">
        <v>0.5</v>
      </c>
      <c r="W134" t="s">
        <v>1</v>
      </c>
      <c r="X134">
        <v>0.43</v>
      </c>
      <c r="Y134" t="s">
        <v>186</v>
      </c>
      <c r="Z134">
        <v>1.7</v>
      </c>
      <c r="AA134" t="s">
        <v>1</v>
      </c>
      <c r="AB134">
        <v>0.5</v>
      </c>
      <c r="AC134" t="s">
        <v>1</v>
      </c>
      <c r="AD134">
        <v>0.27</v>
      </c>
      <c r="AE134" t="s">
        <v>1</v>
      </c>
      <c r="AF134">
        <v>0.5</v>
      </c>
      <c r="AG134" t="s">
        <v>1</v>
      </c>
    </row>
    <row r="135" spans="1:33" x14ac:dyDescent="0.3">
      <c r="A135" t="s">
        <v>134</v>
      </c>
      <c r="B135">
        <v>0.625</v>
      </c>
      <c r="C135" t="s">
        <v>2</v>
      </c>
      <c r="D135">
        <v>3.1</v>
      </c>
      <c r="E135" t="s">
        <v>1</v>
      </c>
      <c r="F135">
        <v>0.5</v>
      </c>
      <c r="G135" t="s">
        <v>1</v>
      </c>
      <c r="H135">
        <v>0.5</v>
      </c>
      <c r="I135" t="s">
        <v>1</v>
      </c>
      <c r="J135">
        <v>0.5</v>
      </c>
      <c r="K135" t="s">
        <v>1</v>
      </c>
      <c r="L135">
        <v>0.5</v>
      </c>
      <c r="M135" t="s">
        <v>1</v>
      </c>
      <c r="N135">
        <v>2.2400000000000002</v>
      </c>
      <c r="O135" t="s">
        <v>2</v>
      </c>
      <c r="P135">
        <v>5.8000000000000003E-2</v>
      </c>
      <c r="Q135" t="s">
        <v>186</v>
      </c>
      <c r="R135">
        <v>0.5</v>
      </c>
      <c r="S135" t="s">
        <v>1</v>
      </c>
      <c r="T135">
        <v>0.5</v>
      </c>
      <c r="U135" t="s">
        <v>1</v>
      </c>
      <c r="V135">
        <v>0.5</v>
      </c>
      <c r="W135" t="s">
        <v>1</v>
      </c>
      <c r="X135">
        <v>0.22</v>
      </c>
      <c r="Y135" t="s">
        <v>1</v>
      </c>
      <c r="Z135">
        <v>1.8</v>
      </c>
      <c r="AA135" t="s">
        <v>1</v>
      </c>
      <c r="AB135">
        <v>0.5</v>
      </c>
      <c r="AC135" t="s">
        <v>1</v>
      </c>
      <c r="AD135">
        <v>0.27</v>
      </c>
      <c r="AE135" t="s">
        <v>1</v>
      </c>
      <c r="AF135">
        <v>0.5</v>
      </c>
      <c r="AG135" t="s">
        <v>1</v>
      </c>
    </row>
    <row r="136" spans="1:33" x14ac:dyDescent="0.3">
      <c r="A136" t="s">
        <v>135</v>
      </c>
      <c r="B136">
        <v>0.5</v>
      </c>
      <c r="C136" t="s">
        <v>1</v>
      </c>
      <c r="D136">
        <v>3</v>
      </c>
      <c r="E136" t="s">
        <v>1</v>
      </c>
      <c r="F136">
        <v>0.5</v>
      </c>
      <c r="G136" t="s">
        <v>1</v>
      </c>
      <c r="H136">
        <v>0.5</v>
      </c>
      <c r="I136" t="s">
        <v>1</v>
      </c>
      <c r="J136">
        <v>0.5</v>
      </c>
      <c r="K136" t="s">
        <v>1</v>
      </c>
      <c r="L136">
        <v>0.5</v>
      </c>
      <c r="M136" t="s">
        <v>1</v>
      </c>
      <c r="N136">
        <v>1.4</v>
      </c>
      <c r="O136" t="s">
        <v>1</v>
      </c>
      <c r="P136">
        <v>5.2999999999999999E-2</v>
      </c>
      <c r="Q136" t="s">
        <v>1</v>
      </c>
      <c r="R136">
        <v>0.5</v>
      </c>
      <c r="S136" t="s">
        <v>1</v>
      </c>
      <c r="T136">
        <v>0.5</v>
      </c>
      <c r="U136" t="s">
        <v>1</v>
      </c>
      <c r="V136">
        <v>0.5</v>
      </c>
      <c r="W136" t="s">
        <v>1</v>
      </c>
      <c r="X136">
        <v>0.24</v>
      </c>
      <c r="Y136" t="s">
        <v>186</v>
      </c>
      <c r="Z136">
        <v>1.7</v>
      </c>
      <c r="AA136" t="s">
        <v>1</v>
      </c>
      <c r="AB136">
        <v>0.5</v>
      </c>
      <c r="AC136" t="s">
        <v>1</v>
      </c>
      <c r="AD136">
        <v>0.27</v>
      </c>
      <c r="AE136" t="s">
        <v>1</v>
      </c>
      <c r="AF136">
        <v>0.5</v>
      </c>
      <c r="AG136" t="s">
        <v>1</v>
      </c>
    </row>
    <row r="137" spans="1:33" x14ac:dyDescent="0.3">
      <c r="A137" t="s">
        <v>136</v>
      </c>
      <c r="B137">
        <v>0.86</v>
      </c>
      <c r="C137" t="s">
        <v>186</v>
      </c>
      <c r="D137">
        <v>14</v>
      </c>
      <c r="E137" t="s">
        <v>186</v>
      </c>
      <c r="F137">
        <v>0.5</v>
      </c>
      <c r="G137" t="s">
        <v>1</v>
      </c>
      <c r="H137">
        <v>0.5</v>
      </c>
      <c r="I137" t="s">
        <v>1</v>
      </c>
      <c r="J137">
        <v>0.5</v>
      </c>
      <c r="K137" t="s">
        <v>1</v>
      </c>
      <c r="L137">
        <v>1.7</v>
      </c>
      <c r="M137" t="s">
        <v>186</v>
      </c>
      <c r="N137">
        <v>11.8</v>
      </c>
      <c r="O137" t="s">
        <v>2</v>
      </c>
      <c r="P137">
        <v>0.184</v>
      </c>
      <c r="Q137" t="s">
        <v>2</v>
      </c>
      <c r="R137">
        <v>0.5</v>
      </c>
      <c r="S137" t="s">
        <v>1</v>
      </c>
      <c r="T137">
        <v>0.5</v>
      </c>
      <c r="U137" t="s">
        <v>1</v>
      </c>
      <c r="V137">
        <v>0.5</v>
      </c>
      <c r="W137" t="s">
        <v>1</v>
      </c>
      <c r="X137">
        <v>0.72</v>
      </c>
      <c r="Y137" t="s">
        <v>186</v>
      </c>
      <c r="Z137">
        <v>1.7</v>
      </c>
      <c r="AA137" t="s">
        <v>1</v>
      </c>
      <c r="AB137">
        <v>0.5</v>
      </c>
      <c r="AC137" t="s">
        <v>1</v>
      </c>
      <c r="AD137">
        <v>0.27</v>
      </c>
      <c r="AE137" t="s">
        <v>1</v>
      </c>
      <c r="AF137">
        <v>0.5</v>
      </c>
      <c r="AG137" t="s">
        <v>1</v>
      </c>
    </row>
    <row r="138" spans="1:33" x14ac:dyDescent="0.3">
      <c r="A138" t="s">
        <v>137</v>
      </c>
      <c r="B138">
        <v>0.5</v>
      </c>
      <c r="C138" t="s">
        <v>1</v>
      </c>
      <c r="D138">
        <v>2.7</v>
      </c>
      <c r="E138" t="s">
        <v>1</v>
      </c>
      <c r="F138">
        <v>0.5</v>
      </c>
      <c r="G138" t="s">
        <v>1</v>
      </c>
      <c r="H138">
        <v>0.5</v>
      </c>
      <c r="I138" t="s">
        <v>1</v>
      </c>
      <c r="J138">
        <v>0.5</v>
      </c>
      <c r="K138" t="s">
        <v>1</v>
      </c>
      <c r="L138">
        <v>0.5</v>
      </c>
      <c r="M138" t="s">
        <v>1</v>
      </c>
      <c r="N138">
        <v>1.3</v>
      </c>
      <c r="O138" t="s">
        <v>1</v>
      </c>
      <c r="P138">
        <v>4.8000000000000001E-2</v>
      </c>
      <c r="Q138" t="s">
        <v>1</v>
      </c>
      <c r="R138">
        <v>0.5</v>
      </c>
      <c r="S138" t="s">
        <v>1</v>
      </c>
      <c r="T138">
        <v>0.5</v>
      </c>
      <c r="U138" t="s">
        <v>1</v>
      </c>
      <c r="V138">
        <v>0.5</v>
      </c>
      <c r="W138" t="s">
        <v>1</v>
      </c>
      <c r="X138">
        <v>0.19</v>
      </c>
      <c r="Y138" t="s">
        <v>1</v>
      </c>
      <c r="Z138">
        <v>1.5</v>
      </c>
      <c r="AA138" t="s">
        <v>1</v>
      </c>
      <c r="AB138">
        <v>0.5</v>
      </c>
      <c r="AC138" t="s">
        <v>1</v>
      </c>
      <c r="AD138">
        <v>0.24</v>
      </c>
      <c r="AE138" t="s">
        <v>1</v>
      </c>
      <c r="AF138">
        <v>0.5</v>
      </c>
      <c r="AG138" t="s">
        <v>1</v>
      </c>
    </row>
    <row r="139" spans="1:33" x14ac:dyDescent="0.3">
      <c r="A139" t="s">
        <v>138</v>
      </c>
      <c r="B139">
        <v>0.5</v>
      </c>
      <c r="C139" t="s">
        <v>1</v>
      </c>
      <c r="D139">
        <v>2.1</v>
      </c>
      <c r="E139" t="s">
        <v>1</v>
      </c>
      <c r="F139">
        <v>0.5</v>
      </c>
      <c r="G139" t="s">
        <v>1</v>
      </c>
      <c r="H139">
        <v>0.5</v>
      </c>
      <c r="I139" t="s">
        <v>1</v>
      </c>
      <c r="J139">
        <v>0.5</v>
      </c>
      <c r="K139" t="s">
        <v>1</v>
      </c>
      <c r="L139">
        <v>0.5</v>
      </c>
      <c r="M139" t="s">
        <v>1</v>
      </c>
      <c r="N139">
        <v>2.84</v>
      </c>
      <c r="O139" t="s">
        <v>2</v>
      </c>
      <c r="P139">
        <v>3.6999999999999998E-2</v>
      </c>
      <c r="Q139" t="s">
        <v>1</v>
      </c>
      <c r="R139">
        <v>0.5</v>
      </c>
      <c r="S139" t="s">
        <v>1</v>
      </c>
      <c r="T139">
        <v>0.5</v>
      </c>
      <c r="U139" t="s">
        <v>1</v>
      </c>
      <c r="V139">
        <v>0.5</v>
      </c>
      <c r="W139" t="s">
        <v>1</v>
      </c>
      <c r="X139">
        <v>0.15</v>
      </c>
      <c r="Y139" t="s">
        <v>1</v>
      </c>
      <c r="Z139">
        <v>1.2</v>
      </c>
      <c r="AA139" t="s">
        <v>1</v>
      </c>
      <c r="AB139">
        <v>0.5</v>
      </c>
      <c r="AC139" t="s">
        <v>1</v>
      </c>
      <c r="AD139">
        <v>0.19</v>
      </c>
      <c r="AE139" t="s">
        <v>1</v>
      </c>
      <c r="AF139">
        <v>0.5</v>
      </c>
      <c r="AG139" t="s">
        <v>1</v>
      </c>
    </row>
    <row r="140" spans="1:33" x14ac:dyDescent="0.3">
      <c r="A140" t="s">
        <v>139</v>
      </c>
      <c r="B140">
        <v>0.57999999999999996</v>
      </c>
      <c r="C140" t="s">
        <v>186</v>
      </c>
      <c r="D140">
        <v>4.7</v>
      </c>
      <c r="E140" t="s">
        <v>186</v>
      </c>
      <c r="F140">
        <v>0.5</v>
      </c>
      <c r="G140" t="s">
        <v>1</v>
      </c>
      <c r="H140">
        <v>0.5</v>
      </c>
      <c r="I140" t="s">
        <v>1</v>
      </c>
      <c r="J140">
        <v>0.5</v>
      </c>
      <c r="K140" t="s">
        <v>1</v>
      </c>
      <c r="L140">
        <v>0.72</v>
      </c>
      <c r="M140" t="s">
        <v>186</v>
      </c>
      <c r="N140">
        <v>5.43</v>
      </c>
      <c r="O140" t="s">
        <v>2</v>
      </c>
      <c r="P140">
        <v>5.8999999999999997E-2</v>
      </c>
      <c r="Q140" t="s">
        <v>186</v>
      </c>
      <c r="R140">
        <v>0.5</v>
      </c>
      <c r="S140" t="s">
        <v>1</v>
      </c>
      <c r="T140">
        <v>0.5</v>
      </c>
      <c r="U140" t="s">
        <v>1</v>
      </c>
      <c r="V140">
        <v>0.5</v>
      </c>
      <c r="W140" t="s">
        <v>1</v>
      </c>
      <c r="X140">
        <v>0.22</v>
      </c>
      <c r="Y140" t="s">
        <v>1</v>
      </c>
      <c r="Z140">
        <v>1.7</v>
      </c>
      <c r="AA140" t="s">
        <v>1</v>
      </c>
      <c r="AB140">
        <v>0.5</v>
      </c>
      <c r="AC140" t="s">
        <v>1</v>
      </c>
      <c r="AD140">
        <v>0.27</v>
      </c>
      <c r="AE140" t="s">
        <v>1</v>
      </c>
      <c r="AF140">
        <v>0.5</v>
      </c>
      <c r="AG140" t="s">
        <v>1</v>
      </c>
    </row>
    <row r="141" spans="1:33" x14ac:dyDescent="0.3">
      <c r="A141" t="s">
        <v>140</v>
      </c>
      <c r="B141">
        <v>0.5</v>
      </c>
      <c r="C141" t="s">
        <v>1</v>
      </c>
      <c r="D141">
        <v>2.9</v>
      </c>
      <c r="E141" t="s">
        <v>1</v>
      </c>
      <c r="F141">
        <v>0.5</v>
      </c>
      <c r="G141" t="s">
        <v>1</v>
      </c>
      <c r="H141">
        <v>0.5</v>
      </c>
      <c r="I141" t="s">
        <v>1</v>
      </c>
      <c r="J141">
        <v>0.5</v>
      </c>
      <c r="K141" t="s">
        <v>1</v>
      </c>
      <c r="L141">
        <v>0.5</v>
      </c>
      <c r="M141" t="s">
        <v>1</v>
      </c>
      <c r="N141">
        <v>2.4</v>
      </c>
      <c r="O141" t="s">
        <v>186</v>
      </c>
      <c r="P141">
        <v>5.0999999999999997E-2</v>
      </c>
      <c r="Q141" t="s">
        <v>1</v>
      </c>
      <c r="R141">
        <v>0.5</v>
      </c>
      <c r="S141" t="s">
        <v>1</v>
      </c>
      <c r="T141">
        <v>0.5</v>
      </c>
      <c r="U141" t="s">
        <v>1</v>
      </c>
      <c r="V141">
        <v>0.5</v>
      </c>
      <c r="W141" t="s">
        <v>1</v>
      </c>
      <c r="X141">
        <v>0.24</v>
      </c>
      <c r="Y141" t="s">
        <v>186</v>
      </c>
      <c r="Z141">
        <v>1.6</v>
      </c>
      <c r="AA141" t="s">
        <v>1</v>
      </c>
      <c r="AB141">
        <v>0.88</v>
      </c>
      <c r="AC141" t="s">
        <v>186</v>
      </c>
      <c r="AD141">
        <v>0.26</v>
      </c>
      <c r="AE141" t="s">
        <v>1</v>
      </c>
      <c r="AF141">
        <v>0.5</v>
      </c>
      <c r="AG141" t="s">
        <v>1</v>
      </c>
    </row>
    <row r="142" spans="1:33" x14ac:dyDescent="0.3">
      <c r="A142" t="s">
        <v>141</v>
      </c>
      <c r="B142">
        <v>0.5</v>
      </c>
      <c r="C142" t="s">
        <v>1</v>
      </c>
      <c r="D142">
        <v>6.3</v>
      </c>
      <c r="E142" t="s">
        <v>2</v>
      </c>
      <c r="F142">
        <v>0.5</v>
      </c>
      <c r="G142" t="s">
        <v>1</v>
      </c>
      <c r="H142">
        <v>0.5</v>
      </c>
      <c r="I142" t="s">
        <v>1</v>
      </c>
      <c r="J142">
        <v>0.5</v>
      </c>
      <c r="K142" t="s">
        <v>1</v>
      </c>
      <c r="L142">
        <v>1.1200000000000001</v>
      </c>
      <c r="M142" t="s">
        <v>2</v>
      </c>
      <c r="N142">
        <v>9.6300000000000008</v>
      </c>
      <c r="O142" t="s">
        <v>2</v>
      </c>
      <c r="P142">
        <v>0.13200000000000001</v>
      </c>
      <c r="Q142" t="s">
        <v>2</v>
      </c>
      <c r="R142">
        <v>0.5</v>
      </c>
      <c r="S142" t="s">
        <v>1</v>
      </c>
      <c r="T142">
        <v>0.5</v>
      </c>
      <c r="U142" t="s">
        <v>1</v>
      </c>
      <c r="V142">
        <v>0.5</v>
      </c>
      <c r="W142" t="s">
        <v>1</v>
      </c>
      <c r="X142">
        <v>0.38</v>
      </c>
      <c r="Y142" t="s">
        <v>186</v>
      </c>
      <c r="Z142">
        <v>1.3</v>
      </c>
      <c r="AA142" t="s">
        <v>1</v>
      </c>
      <c r="AB142">
        <v>0.5</v>
      </c>
      <c r="AC142" t="s">
        <v>1</v>
      </c>
      <c r="AD142">
        <v>0.2</v>
      </c>
      <c r="AE142" t="s">
        <v>1</v>
      </c>
      <c r="AF142">
        <v>0.5</v>
      </c>
      <c r="AG142" t="s">
        <v>1</v>
      </c>
    </row>
    <row r="143" spans="1:33" x14ac:dyDescent="0.3">
      <c r="A143" t="s">
        <v>142</v>
      </c>
      <c r="B143">
        <v>2.37</v>
      </c>
      <c r="C143" t="s">
        <v>2</v>
      </c>
      <c r="D143">
        <v>29.5</v>
      </c>
      <c r="E143" t="s">
        <v>2</v>
      </c>
      <c r="F143">
        <v>0.97</v>
      </c>
      <c r="G143" t="s">
        <v>186</v>
      </c>
      <c r="H143">
        <v>0.76800000000000002</v>
      </c>
      <c r="I143" t="s">
        <v>2</v>
      </c>
      <c r="J143">
        <v>1.3</v>
      </c>
      <c r="K143" t="s">
        <v>186</v>
      </c>
      <c r="L143">
        <v>1.9</v>
      </c>
      <c r="M143" t="s">
        <v>186</v>
      </c>
      <c r="N143">
        <v>16.100000000000001</v>
      </c>
      <c r="O143" t="s">
        <v>2</v>
      </c>
      <c r="P143">
        <v>0.38200000000000001</v>
      </c>
      <c r="Q143" t="s">
        <v>2</v>
      </c>
      <c r="R143">
        <v>0.5</v>
      </c>
      <c r="S143" t="s">
        <v>186</v>
      </c>
      <c r="T143">
        <v>0.5</v>
      </c>
      <c r="U143" t="s">
        <v>1</v>
      </c>
      <c r="V143">
        <v>0.5</v>
      </c>
      <c r="W143" t="s">
        <v>1</v>
      </c>
      <c r="X143">
        <v>1.24</v>
      </c>
      <c r="Y143" t="s">
        <v>2</v>
      </c>
      <c r="Z143">
        <v>3.3</v>
      </c>
      <c r="AA143" t="s">
        <v>186</v>
      </c>
      <c r="AB143">
        <v>0.5</v>
      </c>
      <c r="AC143" t="s">
        <v>1</v>
      </c>
      <c r="AD143">
        <v>0.22</v>
      </c>
      <c r="AE143" t="s">
        <v>1</v>
      </c>
      <c r="AF143">
        <v>0.5</v>
      </c>
      <c r="AG143" t="s">
        <v>1</v>
      </c>
    </row>
    <row r="144" spans="1:33" x14ac:dyDescent="0.3">
      <c r="A144" t="s">
        <v>143</v>
      </c>
      <c r="B144">
        <v>0.5</v>
      </c>
      <c r="C144" t="s">
        <v>1</v>
      </c>
      <c r="D144">
        <v>2.8</v>
      </c>
      <c r="E144" t="s">
        <v>1</v>
      </c>
      <c r="F144">
        <v>0.5</v>
      </c>
      <c r="G144" t="s">
        <v>1</v>
      </c>
      <c r="H144">
        <v>0.5</v>
      </c>
      <c r="I144" t="s">
        <v>1</v>
      </c>
      <c r="J144">
        <v>0.5</v>
      </c>
      <c r="K144" t="s">
        <v>1</v>
      </c>
      <c r="L144">
        <v>0.5</v>
      </c>
      <c r="M144" t="s">
        <v>1</v>
      </c>
      <c r="N144">
        <v>1.3</v>
      </c>
      <c r="O144" t="s">
        <v>1</v>
      </c>
      <c r="P144">
        <v>0.05</v>
      </c>
      <c r="Q144" t="s">
        <v>1</v>
      </c>
      <c r="R144">
        <v>0.5</v>
      </c>
      <c r="S144" t="s">
        <v>1</v>
      </c>
      <c r="T144">
        <v>0.5</v>
      </c>
      <c r="U144" t="s">
        <v>1</v>
      </c>
      <c r="V144">
        <v>0.5</v>
      </c>
      <c r="W144" t="s">
        <v>1</v>
      </c>
      <c r="X144">
        <v>0.2</v>
      </c>
      <c r="Y144" t="s">
        <v>1</v>
      </c>
      <c r="Z144">
        <v>1.6</v>
      </c>
      <c r="AA144" t="s">
        <v>1</v>
      </c>
      <c r="AB144">
        <v>0.5</v>
      </c>
      <c r="AC144" t="s">
        <v>1</v>
      </c>
      <c r="AD144">
        <v>0.26</v>
      </c>
      <c r="AE144" t="s">
        <v>1</v>
      </c>
      <c r="AF144">
        <v>0.5</v>
      </c>
      <c r="AG144" t="s">
        <v>1</v>
      </c>
    </row>
    <row r="145" spans="1:33" x14ac:dyDescent="0.3">
      <c r="A145" t="s">
        <v>144</v>
      </c>
      <c r="B145">
        <v>0.5</v>
      </c>
      <c r="C145" t="s">
        <v>1</v>
      </c>
      <c r="D145">
        <v>2.7</v>
      </c>
      <c r="E145" t="s">
        <v>1</v>
      </c>
      <c r="F145">
        <v>0.5</v>
      </c>
      <c r="G145" t="s">
        <v>1</v>
      </c>
      <c r="H145">
        <v>0.5</v>
      </c>
      <c r="I145" t="s">
        <v>1</v>
      </c>
      <c r="J145">
        <v>0.5</v>
      </c>
      <c r="K145" t="s">
        <v>1</v>
      </c>
      <c r="L145">
        <v>0.5</v>
      </c>
      <c r="M145" t="s">
        <v>1</v>
      </c>
      <c r="N145">
        <v>1.3</v>
      </c>
      <c r="O145" t="s">
        <v>1</v>
      </c>
      <c r="P145">
        <v>4.7E-2</v>
      </c>
      <c r="Q145" t="s">
        <v>1</v>
      </c>
      <c r="R145">
        <v>0.5</v>
      </c>
      <c r="S145" t="s">
        <v>1</v>
      </c>
      <c r="T145">
        <v>0.5</v>
      </c>
      <c r="U145" t="s">
        <v>1</v>
      </c>
      <c r="V145">
        <v>0.5</v>
      </c>
      <c r="W145" t="s">
        <v>1</v>
      </c>
      <c r="X145">
        <v>0.19</v>
      </c>
      <c r="Y145" t="s">
        <v>1</v>
      </c>
      <c r="Z145">
        <v>1.6</v>
      </c>
      <c r="AA145" t="s">
        <v>1</v>
      </c>
      <c r="AB145">
        <v>0.5</v>
      </c>
      <c r="AC145" t="s">
        <v>1</v>
      </c>
      <c r="AD145">
        <v>0.25</v>
      </c>
      <c r="AE145" t="s">
        <v>1</v>
      </c>
      <c r="AF145">
        <v>0.5</v>
      </c>
      <c r="AG145" t="s">
        <v>1</v>
      </c>
    </row>
    <row r="146" spans="1:33" x14ac:dyDescent="0.3">
      <c r="A146" t="s">
        <v>145</v>
      </c>
      <c r="B146">
        <v>0.86</v>
      </c>
      <c r="C146" t="s">
        <v>186</v>
      </c>
      <c r="D146">
        <v>7.8</v>
      </c>
      <c r="E146" t="s">
        <v>186</v>
      </c>
      <c r="F146">
        <v>0.5</v>
      </c>
      <c r="G146" t="s">
        <v>1</v>
      </c>
      <c r="H146">
        <v>0.5</v>
      </c>
      <c r="I146" t="s">
        <v>1</v>
      </c>
      <c r="J146">
        <v>0.5</v>
      </c>
      <c r="K146" t="s">
        <v>1</v>
      </c>
      <c r="L146">
        <v>1.1000000000000001</v>
      </c>
      <c r="M146" t="s">
        <v>186</v>
      </c>
      <c r="N146">
        <v>11.5</v>
      </c>
      <c r="O146" t="s">
        <v>2</v>
      </c>
      <c r="P146">
        <v>4.9000000000000002E-2</v>
      </c>
      <c r="Q146" t="s">
        <v>1</v>
      </c>
      <c r="R146">
        <v>0.5</v>
      </c>
      <c r="S146" t="s">
        <v>1</v>
      </c>
      <c r="T146">
        <v>0.5</v>
      </c>
      <c r="U146" t="s">
        <v>1</v>
      </c>
      <c r="V146">
        <v>0.5</v>
      </c>
      <c r="W146" t="s">
        <v>1</v>
      </c>
      <c r="X146">
        <v>0.44</v>
      </c>
      <c r="Y146" t="s">
        <v>186</v>
      </c>
      <c r="Z146">
        <v>1.6</v>
      </c>
      <c r="AA146" t="s">
        <v>1</v>
      </c>
      <c r="AB146">
        <v>0.5</v>
      </c>
      <c r="AC146" t="s">
        <v>1</v>
      </c>
      <c r="AD146">
        <v>0.25</v>
      </c>
      <c r="AE146" t="s">
        <v>1</v>
      </c>
      <c r="AF146">
        <v>0.5</v>
      </c>
      <c r="AG146" t="s">
        <v>1</v>
      </c>
    </row>
    <row r="147" spans="1:33" x14ac:dyDescent="0.3">
      <c r="A147" t="s">
        <v>146</v>
      </c>
      <c r="B147">
        <v>0.5</v>
      </c>
      <c r="C147" t="s">
        <v>1</v>
      </c>
      <c r="D147">
        <v>2</v>
      </c>
      <c r="E147" t="s">
        <v>1</v>
      </c>
      <c r="F147">
        <v>0.5</v>
      </c>
      <c r="G147" t="s">
        <v>1</v>
      </c>
      <c r="H147">
        <v>0.5</v>
      </c>
      <c r="I147" t="s">
        <v>1</v>
      </c>
      <c r="J147">
        <v>0.5</v>
      </c>
      <c r="K147" t="s">
        <v>1</v>
      </c>
      <c r="L147">
        <v>0.5</v>
      </c>
      <c r="M147" t="s">
        <v>1</v>
      </c>
      <c r="N147">
        <v>0.96</v>
      </c>
      <c r="O147" t="s">
        <v>1</v>
      </c>
      <c r="P147">
        <v>3.4000000000000002E-2</v>
      </c>
      <c r="Q147" t="s">
        <v>1</v>
      </c>
      <c r="R147">
        <v>0.5</v>
      </c>
      <c r="S147" t="s">
        <v>1</v>
      </c>
      <c r="T147">
        <v>0.5</v>
      </c>
      <c r="U147" t="s">
        <v>1</v>
      </c>
      <c r="V147">
        <v>0.5</v>
      </c>
      <c r="W147" t="s">
        <v>1</v>
      </c>
      <c r="X147">
        <v>0.14000000000000001</v>
      </c>
      <c r="Y147" t="s">
        <v>1</v>
      </c>
      <c r="Z147">
        <v>1.2</v>
      </c>
      <c r="AA147" t="s">
        <v>1</v>
      </c>
      <c r="AB147">
        <v>0.5</v>
      </c>
      <c r="AC147" t="s">
        <v>1</v>
      </c>
      <c r="AD147">
        <v>0.18</v>
      </c>
      <c r="AE147" t="s">
        <v>1</v>
      </c>
      <c r="AF147">
        <v>0.5</v>
      </c>
      <c r="AG147" t="s">
        <v>1</v>
      </c>
    </row>
    <row r="148" spans="1:33" x14ac:dyDescent="0.3">
      <c r="A148" t="s">
        <v>147</v>
      </c>
      <c r="B148">
        <v>0.5</v>
      </c>
      <c r="C148" t="s">
        <v>1</v>
      </c>
      <c r="D148">
        <v>2.2000000000000002</v>
      </c>
      <c r="E148" t="s">
        <v>1</v>
      </c>
      <c r="F148">
        <v>0.5</v>
      </c>
      <c r="G148" t="s">
        <v>1</v>
      </c>
      <c r="H148">
        <v>0.5</v>
      </c>
      <c r="I148" t="s">
        <v>1</v>
      </c>
      <c r="J148">
        <v>0.5</v>
      </c>
      <c r="K148" t="s">
        <v>1</v>
      </c>
      <c r="L148">
        <v>0.5</v>
      </c>
      <c r="M148" t="s">
        <v>1</v>
      </c>
      <c r="N148">
        <v>1.1000000000000001</v>
      </c>
      <c r="O148" t="s">
        <v>1</v>
      </c>
      <c r="P148">
        <v>3.9E-2</v>
      </c>
      <c r="Q148" t="s">
        <v>1</v>
      </c>
      <c r="R148">
        <v>0.5</v>
      </c>
      <c r="S148" t="s">
        <v>1</v>
      </c>
      <c r="T148">
        <v>0.5</v>
      </c>
      <c r="U148" t="s">
        <v>1</v>
      </c>
      <c r="V148">
        <v>0.5</v>
      </c>
      <c r="W148" t="s">
        <v>1</v>
      </c>
      <c r="X148">
        <v>0.16</v>
      </c>
      <c r="Y148" t="s">
        <v>1</v>
      </c>
      <c r="Z148">
        <v>1.4</v>
      </c>
      <c r="AA148" t="s">
        <v>1</v>
      </c>
      <c r="AB148">
        <v>0.5</v>
      </c>
      <c r="AC148" t="s">
        <v>1</v>
      </c>
      <c r="AD148">
        <v>0.2</v>
      </c>
      <c r="AE148" t="s">
        <v>1</v>
      </c>
      <c r="AF148">
        <v>0.5</v>
      </c>
      <c r="AG148" t="s">
        <v>1</v>
      </c>
    </row>
    <row r="149" spans="1:33" x14ac:dyDescent="0.3">
      <c r="A149" t="s">
        <v>148</v>
      </c>
      <c r="B149">
        <v>0.92</v>
      </c>
      <c r="C149" t="s">
        <v>186</v>
      </c>
      <c r="D149">
        <v>17.7</v>
      </c>
      <c r="E149" t="s">
        <v>2</v>
      </c>
      <c r="F149">
        <v>0.56000000000000005</v>
      </c>
      <c r="G149" t="s">
        <v>186</v>
      </c>
      <c r="H149">
        <v>0.5</v>
      </c>
      <c r="I149" t="s">
        <v>1</v>
      </c>
      <c r="J149">
        <v>0.5</v>
      </c>
      <c r="K149" t="s">
        <v>1</v>
      </c>
      <c r="L149">
        <v>1.8</v>
      </c>
      <c r="M149" t="s">
        <v>186</v>
      </c>
      <c r="N149">
        <v>15.2</v>
      </c>
      <c r="O149" t="s">
        <v>2</v>
      </c>
      <c r="P149">
        <v>0.23</v>
      </c>
      <c r="Q149" t="s">
        <v>186</v>
      </c>
      <c r="R149">
        <v>0.5</v>
      </c>
      <c r="S149" t="s">
        <v>1</v>
      </c>
      <c r="T149">
        <v>0.6</v>
      </c>
      <c r="U149" t="s">
        <v>186</v>
      </c>
      <c r="V149">
        <v>0.5</v>
      </c>
      <c r="W149" t="s">
        <v>1</v>
      </c>
      <c r="X149">
        <v>0.67</v>
      </c>
      <c r="Y149" t="s">
        <v>186</v>
      </c>
      <c r="Z149">
        <v>2.2000000000000002</v>
      </c>
      <c r="AA149" t="s">
        <v>186</v>
      </c>
      <c r="AB149">
        <v>0.5</v>
      </c>
      <c r="AC149" t="s">
        <v>1</v>
      </c>
      <c r="AD149">
        <v>0.22</v>
      </c>
      <c r="AE149" t="s">
        <v>1</v>
      </c>
      <c r="AF149">
        <v>0.5</v>
      </c>
      <c r="AG149" t="s">
        <v>1</v>
      </c>
    </row>
    <row r="150" spans="1:33" x14ac:dyDescent="0.3">
      <c r="A150" t="s">
        <v>149</v>
      </c>
      <c r="B150">
        <v>0.5</v>
      </c>
      <c r="C150" t="s">
        <v>1</v>
      </c>
      <c r="D150">
        <v>3.4</v>
      </c>
      <c r="E150" t="s">
        <v>1</v>
      </c>
      <c r="F150">
        <v>0.5</v>
      </c>
      <c r="G150" t="s">
        <v>1</v>
      </c>
      <c r="H150">
        <v>0.5</v>
      </c>
      <c r="I150" t="s">
        <v>1</v>
      </c>
      <c r="J150">
        <v>0.5</v>
      </c>
      <c r="K150" t="s">
        <v>1</v>
      </c>
      <c r="L150">
        <v>0.5</v>
      </c>
      <c r="M150" t="s">
        <v>1</v>
      </c>
      <c r="N150">
        <v>1.3</v>
      </c>
      <c r="O150" t="s">
        <v>1</v>
      </c>
      <c r="P150">
        <v>6.9000000000000006E-2</v>
      </c>
      <c r="Q150" t="s">
        <v>1</v>
      </c>
      <c r="R150">
        <v>0.5</v>
      </c>
      <c r="S150" t="s">
        <v>1</v>
      </c>
      <c r="T150">
        <v>0.5</v>
      </c>
      <c r="U150" t="s">
        <v>1</v>
      </c>
      <c r="V150">
        <v>0.5</v>
      </c>
      <c r="W150" t="s">
        <v>1</v>
      </c>
      <c r="X150">
        <v>0.14000000000000001</v>
      </c>
      <c r="Y150" t="s">
        <v>1</v>
      </c>
      <c r="Z150">
        <v>1.3</v>
      </c>
      <c r="AA150" t="s">
        <v>1</v>
      </c>
      <c r="AB150">
        <v>1.2</v>
      </c>
      <c r="AC150" t="s">
        <v>186</v>
      </c>
      <c r="AD150">
        <v>0.28000000000000003</v>
      </c>
      <c r="AE150" t="s">
        <v>1</v>
      </c>
      <c r="AF150">
        <v>0.5</v>
      </c>
      <c r="AG150" t="s">
        <v>1</v>
      </c>
    </row>
    <row r="151" spans="1:33" x14ac:dyDescent="0.3">
      <c r="A151" t="s">
        <v>150</v>
      </c>
      <c r="B151">
        <v>0.5</v>
      </c>
      <c r="C151" t="s">
        <v>1</v>
      </c>
      <c r="D151">
        <v>1.4</v>
      </c>
      <c r="E151" t="s">
        <v>1</v>
      </c>
      <c r="F151">
        <v>0.5</v>
      </c>
      <c r="G151" t="s">
        <v>1</v>
      </c>
      <c r="H151">
        <v>0.5</v>
      </c>
      <c r="I151" t="s">
        <v>1</v>
      </c>
      <c r="J151">
        <v>0.5</v>
      </c>
      <c r="K151" t="s">
        <v>1</v>
      </c>
      <c r="L151">
        <v>0.5</v>
      </c>
      <c r="M151" t="s">
        <v>1</v>
      </c>
      <c r="N151">
        <v>0.9</v>
      </c>
      <c r="O151" t="s">
        <v>1</v>
      </c>
      <c r="P151">
        <v>3.3000000000000002E-2</v>
      </c>
      <c r="Q151" t="s">
        <v>1</v>
      </c>
      <c r="R151">
        <v>0.5</v>
      </c>
      <c r="S151" t="s">
        <v>1</v>
      </c>
      <c r="T151">
        <v>0.5</v>
      </c>
      <c r="U151" t="s">
        <v>1</v>
      </c>
      <c r="V151">
        <v>0.5</v>
      </c>
      <c r="W151" t="s">
        <v>1</v>
      </c>
      <c r="X151">
        <v>0.2</v>
      </c>
      <c r="Y151" t="s">
        <v>186</v>
      </c>
      <c r="Z151">
        <v>0.87</v>
      </c>
      <c r="AA151" t="s">
        <v>1</v>
      </c>
      <c r="AB151">
        <v>0.5</v>
      </c>
      <c r="AC151" t="s">
        <v>1</v>
      </c>
      <c r="AD151">
        <v>0.11</v>
      </c>
      <c r="AE151" t="s">
        <v>1</v>
      </c>
      <c r="AF151">
        <v>0.5</v>
      </c>
      <c r="AG151" t="s">
        <v>1</v>
      </c>
    </row>
    <row r="152" spans="1:33" x14ac:dyDescent="0.3">
      <c r="A152" t="s">
        <v>151</v>
      </c>
      <c r="B152">
        <v>0.5</v>
      </c>
      <c r="C152" t="s">
        <v>1</v>
      </c>
      <c r="D152">
        <v>2.2999999999999998</v>
      </c>
      <c r="E152" t="s">
        <v>1</v>
      </c>
      <c r="F152">
        <v>0.5</v>
      </c>
      <c r="G152" t="s">
        <v>1</v>
      </c>
      <c r="H152">
        <v>0.5</v>
      </c>
      <c r="I152" t="s">
        <v>1</v>
      </c>
      <c r="J152">
        <v>0.5</v>
      </c>
      <c r="K152" t="s">
        <v>1</v>
      </c>
      <c r="L152">
        <v>0.5</v>
      </c>
      <c r="M152" t="s">
        <v>1</v>
      </c>
      <c r="N152">
        <v>1.1000000000000001</v>
      </c>
      <c r="O152" t="s">
        <v>1</v>
      </c>
      <c r="P152">
        <v>4.1000000000000002E-2</v>
      </c>
      <c r="Q152" t="s">
        <v>1</v>
      </c>
      <c r="R152">
        <v>0.5</v>
      </c>
      <c r="S152" t="s">
        <v>1</v>
      </c>
      <c r="T152">
        <v>0.5</v>
      </c>
      <c r="U152" t="s">
        <v>1</v>
      </c>
      <c r="V152">
        <v>0.5</v>
      </c>
      <c r="W152" t="s">
        <v>1</v>
      </c>
      <c r="X152">
        <v>0.17</v>
      </c>
      <c r="Y152" t="s">
        <v>186</v>
      </c>
      <c r="Z152">
        <v>1.2</v>
      </c>
      <c r="AA152" t="s">
        <v>1</v>
      </c>
      <c r="AB152">
        <v>0.74</v>
      </c>
      <c r="AC152" t="s">
        <v>186</v>
      </c>
      <c r="AD152">
        <v>0.2</v>
      </c>
      <c r="AE152" t="s">
        <v>1</v>
      </c>
      <c r="AF152">
        <v>0.5</v>
      </c>
      <c r="AG152" t="s">
        <v>1</v>
      </c>
    </row>
    <row r="153" spans="1:33" x14ac:dyDescent="0.3">
      <c r="A153" t="s">
        <v>152</v>
      </c>
      <c r="B153">
        <v>0.5</v>
      </c>
      <c r="C153" t="s">
        <v>1</v>
      </c>
      <c r="D153">
        <v>2.2000000000000002</v>
      </c>
      <c r="E153" t="s">
        <v>1</v>
      </c>
      <c r="F153">
        <v>0.5</v>
      </c>
      <c r="G153" t="s">
        <v>1</v>
      </c>
      <c r="H153">
        <v>0.5</v>
      </c>
      <c r="I153" t="s">
        <v>1</v>
      </c>
      <c r="J153">
        <v>0.5</v>
      </c>
      <c r="K153" t="s">
        <v>1</v>
      </c>
      <c r="L153">
        <v>0.5</v>
      </c>
      <c r="M153" t="s">
        <v>1</v>
      </c>
      <c r="N153">
        <v>1</v>
      </c>
      <c r="O153" t="s">
        <v>1</v>
      </c>
      <c r="P153">
        <v>3.9E-2</v>
      </c>
      <c r="Q153" t="s">
        <v>1</v>
      </c>
      <c r="R153">
        <v>0.5</v>
      </c>
      <c r="S153" t="s">
        <v>1</v>
      </c>
      <c r="T153">
        <v>0.5</v>
      </c>
      <c r="U153" t="s">
        <v>1</v>
      </c>
      <c r="V153">
        <v>0.5</v>
      </c>
      <c r="W153" t="s">
        <v>1</v>
      </c>
      <c r="X153">
        <v>0.15</v>
      </c>
      <c r="Y153" t="s">
        <v>1</v>
      </c>
      <c r="Z153">
        <v>1.2</v>
      </c>
      <c r="AA153" t="s">
        <v>1</v>
      </c>
      <c r="AB153">
        <v>0.5</v>
      </c>
      <c r="AC153" t="s">
        <v>1</v>
      </c>
      <c r="AD153">
        <v>0.19</v>
      </c>
      <c r="AE153" t="s">
        <v>1</v>
      </c>
      <c r="AF153">
        <v>0.5</v>
      </c>
      <c r="AG153" t="s">
        <v>1</v>
      </c>
    </row>
    <row r="154" spans="1:33" x14ac:dyDescent="0.3">
      <c r="A154" t="s">
        <v>153</v>
      </c>
      <c r="B154">
        <v>0.5</v>
      </c>
      <c r="C154" t="s">
        <v>1</v>
      </c>
      <c r="D154">
        <v>2.5</v>
      </c>
      <c r="E154" t="s">
        <v>1</v>
      </c>
      <c r="F154">
        <v>0.5</v>
      </c>
      <c r="G154" t="s">
        <v>1</v>
      </c>
      <c r="H154">
        <v>0.5</v>
      </c>
      <c r="I154" t="s">
        <v>1</v>
      </c>
      <c r="J154">
        <v>0.5</v>
      </c>
      <c r="K154" t="s">
        <v>1</v>
      </c>
      <c r="L154">
        <v>0.5</v>
      </c>
      <c r="M154" t="s">
        <v>1</v>
      </c>
      <c r="N154">
        <v>1.1000000000000001</v>
      </c>
      <c r="O154" t="s">
        <v>1</v>
      </c>
      <c r="P154">
        <v>4.2999999999999997E-2</v>
      </c>
      <c r="Q154" t="s">
        <v>1</v>
      </c>
      <c r="R154">
        <v>0.5</v>
      </c>
      <c r="S154" t="s">
        <v>1</v>
      </c>
      <c r="T154">
        <v>0.5</v>
      </c>
      <c r="U154" t="s">
        <v>1</v>
      </c>
      <c r="V154">
        <v>0.5</v>
      </c>
      <c r="W154" t="s">
        <v>1</v>
      </c>
      <c r="X154">
        <v>0.18</v>
      </c>
      <c r="Y154" t="s">
        <v>1</v>
      </c>
      <c r="Z154">
        <v>1.4</v>
      </c>
      <c r="AA154" t="s">
        <v>1</v>
      </c>
      <c r="AB154">
        <v>0.5</v>
      </c>
      <c r="AC154" t="s">
        <v>1</v>
      </c>
      <c r="AD154">
        <v>0.23</v>
      </c>
      <c r="AE154" t="s">
        <v>1</v>
      </c>
      <c r="AF154">
        <v>0.5</v>
      </c>
      <c r="AG154" t="s">
        <v>1</v>
      </c>
    </row>
    <row r="155" spans="1:33" x14ac:dyDescent="0.3">
      <c r="A155" t="s">
        <v>154</v>
      </c>
      <c r="B155">
        <v>1.19</v>
      </c>
      <c r="C155" t="s">
        <v>2</v>
      </c>
      <c r="D155">
        <v>6.67</v>
      </c>
      <c r="E155" t="s">
        <v>2</v>
      </c>
      <c r="F155">
        <v>0.98299999999999998</v>
      </c>
      <c r="G155" t="s">
        <v>2</v>
      </c>
      <c r="H155">
        <v>0.5</v>
      </c>
      <c r="I155" t="s">
        <v>1</v>
      </c>
      <c r="J155">
        <v>1.2</v>
      </c>
      <c r="K155" t="s">
        <v>186</v>
      </c>
      <c r="L155">
        <v>0.98</v>
      </c>
      <c r="M155" t="s">
        <v>2</v>
      </c>
      <c r="N155">
        <v>6.2</v>
      </c>
      <c r="O155" t="s">
        <v>186</v>
      </c>
      <c r="P155">
        <v>0.17399999999999999</v>
      </c>
      <c r="Q155" t="s">
        <v>2</v>
      </c>
      <c r="R155">
        <v>0.66200000000000003</v>
      </c>
      <c r="S155" t="s">
        <v>2</v>
      </c>
      <c r="T155">
        <v>1.2</v>
      </c>
      <c r="U155" t="s">
        <v>186</v>
      </c>
      <c r="V155">
        <v>1.06</v>
      </c>
      <c r="W155" t="s">
        <v>2</v>
      </c>
      <c r="X155">
        <v>0.6</v>
      </c>
      <c r="Y155" t="s">
        <v>186</v>
      </c>
      <c r="Z155">
        <v>5.62</v>
      </c>
      <c r="AA155" t="s">
        <v>2</v>
      </c>
      <c r="AB155">
        <v>0.5</v>
      </c>
      <c r="AC155" t="s">
        <v>1</v>
      </c>
      <c r="AD155">
        <v>0.2</v>
      </c>
      <c r="AE155" t="s">
        <v>1</v>
      </c>
      <c r="AF155">
        <v>0.85</v>
      </c>
      <c r="AG155" t="s">
        <v>186</v>
      </c>
    </row>
    <row r="156" spans="1:33" x14ac:dyDescent="0.3">
      <c r="A156" t="s">
        <v>155</v>
      </c>
      <c r="B156">
        <v>0.5</v>
      </c>
      <c r="C156" t="s">
        <v>1</v>
      </c>
      <c r="D156">
        <v>1.7</v>
      </c>
      <c r="E156" t="s">
        <v>1</v>
      </c>
      <c r="F156">
        <v>0.5</v>
      </c>
      <c r="G156" t="s">
        <v>1</v>
      </c>
      <c r="H156">
        <v>0.5</v>
      </c>
      <c r="I156" t="s">
        <v>1</v>
      </c>
      <c r="J156">
        <v>0.5</v>
      </c>
      <c r="K156" t="s">
        <v>1</v>
      </c>
      <c r="L156">
        <v>0.5</v>
      </c>
      <c r="M156" t="s">
        <v>1</v>
      </c>
      <c r="N156">
        <v>1.1000000000000001</v>
      </c>
      <c r="O156" t="s">
        <v>1</v>
      </c>
      <c r="P156">
        <v>4.2299999999999997E-2</v>
      </c>
      <c r="Q156" t="s">
        <v>2</v>
      </c>
      <c r="R156">
        <v>0.5</v>
      </c>
      <c r="S156" t="s">
        <v>1</v>
      </c>
      <c r="T156">
        <v>0.5</v>
      </c>
      <c r="U156" t="s">
        <v>1</v>
      </c>
      <c r="V156">
        <v>0.5</v>
      </c>
      <c r="W156" t="s">
        <v>1</v>
      </c>
      <c r="X156">
        <v>0.18</v>
      </c>
      <c r="Y156" t="s">
        <v>1</v>
      </c>
      <c r="Z156">
        <v>0.9</v>
      </c>
      <c r="AA156" t="s">
        <v>1</v>
      </c>
      <c r="AB156">
        <v>0.5</v>
      </c>
      <c r="AC156" t="s">
        <v>1</v>
      </c>
      <c r="AD156">
        <v>0.21</v>
      </c>
      <c r="AE156" t="s">
        <v>1</v>
      </c>
      <c r="AF156">
        <v>0.5</v>
      </c>
      <c r="AG156" t="s">
        <v>1</v>
      </c>
    </row>
    <row r="157" spans="1:33" x14ac:dyDescent="0.3">
      <c r="A157" t="s">
        <v>156</v>
      </c>
      <c r="B157">
        <v>0.5</v>
      </c>
      <c r="C157" t="s">
        <v>1</v>
      </c>
      <c r="D157">
        <v>2.8</v>
      </c>
      <c r="E157" t="s">
        <v>186</v>
      </c>
      <c r="F157">
        <v>0.5</v>
      </c>
      <c r="G157" t="s">
        <v>1</v>
      </c>
      <c r="H157">
        <v>0.5</v>
      </c>
      <c r="I157" t="s">
        <v>1</v>
      </c>
      <c r="J157">
        <v>0.5</v>
      </c>
      <c r="K157" t="s">
        <v>1</v>
      </c>
      <c r="L157">
        <v>0.5</v>
      </c>
      <c r="M157" t="s">
        <v>1</v>
      </c>
      <c r="N157">
        <v>3.24</v>
      </c>
      <c r="O157" t="s">
        <v>2</v>
      </c>
      <c r="P157">
        <v>3.1E-2</v>
      </c>
      <c r="Q157" t="s">
        <v>1</v>
      </c>
      <c r="R157">
        <v>0.5</v>
      </c>
      <c r="S157" t="s">
        <v>1</v>
      </c>
      <c r="T157">
        <v>0.51</v>
      </c>
      <c r="U157" t="s">
        <v>1</v>
      </c>
      <c r="V157">
        <v>0.5</v>
      </c>
      <c r="W157" t="s">
        <v>1</v>
      </c>
      <c r="X157">
        <v>0.16</v>
      </c>
      <c r="Y157" t="s">
        <v>186</v>
      </c>
      <c r="Z157">
        <v>1.1000000000000001</v>
      </c>
      <c r="AA157" t="s">
        <v>1</v>
      </c>
      <c r="AB157">
        <v>0.5</v>
      </c>
      <c r="AC157" t="s">
        <v>1</v>
      </c>
      <c r="AD157">
        <v>0.2</v>
      </c>
      <c r="AE157" t="s">
        <v>1</v>
      </c>
      <c r="AF157">
        <v>0.5</v>
      </c>
      <c r="AG157" t="s">
        <v>1</v>
      </c>
    </row>
    <row r="158" spans="1:33" x14ac:dyDescent="0.3">
      <c r="A158" t="s">
        <v>157</v>
      </c>
      <c r="B158">
        <v>0.5</v>
      </c>
      <c r="C158" t="s">
        <v>1</v>
      </c>
      <c r="D158">
        <v>1.1000000000000001</v>
      </c>
      <c r="E158" t="s">
        <v>1</v>
      </c>
      <c r="F158">
        <v>0.5</v>
      </c>
      <c r="G158" t="s">
        <v>1</v>
      </c>
      <c r="H158">
        <v>0.5</v>
      </c>
      <c r="I158" t="s">
        <v>1</v>
      </c>
      <c r="J158">
        <v>0.5</v>
      </c>
      <c r="K158" t="s">
        <v>1</v>
      </c>
      <c r="L158">
        <v>0.5</v>
      </c>
      <c r="M158" t="s">
        <v>1</v>
      </c>
      <c r="N158">
        <v>1.4</v>
      </c>
      <c r="O158" t="s">
        <v>186</v>
      </c>
      <c r="P158">
        <v>2.1000000000000001E-2</v>
      </c>
      <c r="Q158" t="s">
        <v>1</v>
      </c>
      <c r="R158">
        <v>0.5</v>
      </c>
      <c r="S158" t="s">
        <v>1</v>
      </c>
      <c r="T158">
        <v>0.5</v>
      </c>
      <c r="U158" t="s">
        <v>1</v>
      </c>
      <c r="V158">
        <v>0.5</v>
      </c>
      <c r="W158" t="s">
        <v>1</v>
      </c>
      <c r="X158">
        <v>0.14000000000000001</v>
      </c>
      <c r="Y158" t="s">
        <v>1</v>
      </c>
      <c r="Z158">
        <v>0.83</v>
      </c>
      <c r="AA158" t="s">
        <v>1</v>
      </c>
      <c r="AB158">
        <v>0.5</v>
      </c>
      <c r="AC158" t="s">
        <v>1</v>
      </c>
      <c r="AD158">
        <v>0.14000000000000001</v>
      </c>
      <c r="AE158" t="s">
        <v>1</v>
      </c>
      <c r="AF158">
        <v>0.5</v>
      </c>
      <c r="AG158" t="s">
        <v>1</v>
      </c>
    </row>
    <row r="159" spans="1:33" x14ac:dyDescent="0.3">
      <c r="A159" t="s">
        <v>158</v>
      </c>
      <c r="B159">
        <v>0.5</v>
      </c>
      <c r="C159" t="s">
        <v>1</v>
      </c>
      <c r="D159">
        <v>1.5</v>
      </c>
      <c r="E159" t="s">
        <v>1</v>
      </c>
      <c r="F159">
        <v>0.5</v>
      </c>
      <c r="G159" t="s">
        <v>1</v>
      </c>
      <c r="H159">
        <v>0.5</v>
      </c>
      <c r="I159" t="s">
        <v>1</v>
      </c>
      <c r="J159">
        <v>0.7</v>
      </c>
      <c r="K159" t="s">
        <v>186</v>
      </c>
      <c r="L159">
        <v>0.874</v>
      </c>
      <c r="M159" t="s">
        <v>2</v>
      </c>
      <c r="N159">
        <v>7.67</v>
      </c>
      <c r="O159" t="s">
        <v>2</v>
      </c>
      <c r="P159">
        <v>7.4999999999999997E-2</v>
      </c>
      <c r="Q159" t="s">
        <v>186</v>
      </c>
      <c r="R159">
        <v>0.5</v>
      </c>
      <c r="S159" t="s">
        <v>1</v>
      </c>
      <c r="T159">
        <v>0.5</v>
      </c>
      <c r="U159" t="s">
        <v>1</v>
      </c>
      <c r="V159">
        <v>0.5</v>
      </c>
      <c r="W159" t="s">
        <v>1</v>
      </c>
      <c r="X159">
        <v>0.15</v>
      </c>
      <c r="Y159" t="s">
        <v>1</v>
      </c>
      <c r="Z159">
        <v>1.1000000000000001</v>
      </c>
      <c r="AA159" t="s">
        <v>1</v>
      </c>
      <c r="AB159">
        <v>0.5</v>
      </c>
      <c r="AC159" t="s">
        <v>1</v>
      </c>
      <c r="AD159">
        <v>0.2</v>
      </c>
      <c r="AE159" t="s">
        <v>1</v>
      </c>
      <c r="AF159">
        <v>0.5</v>
      </c>
      <c r="AG159" t="s">
        <v>1</v>
      </c>
    </row>
    <row r="160" spans="1:33" x14ac:dyDescent="0.3">
      <c r="A160" t="s">
        <v>159</v>
      </c>
      <c r="B160">
        <v>0.5</v>
      </c>
      <c r="C160" t="s">
        <v>1</v>
      </c>
      <c r="D160">
        <v>1.1000000000000001</v>
      </c>
      <c r="E160" t="s">
        <v>1</v>
      </c>
      <c r="F160">
        <v>0.5</v>
      </c>
      <c r="G160" t="s">
        <v>1</v>
      </c>
      <c r="H160">
        <v>0.5</v>
      </c>
      <c r="I160" t="s">
        <v>1</v>
      </c>
      <c r="J160">
        <v>0.5</v>
      </c>
      <c r="K160" t="s">
        <v>1</v>
      </c>
      <c r="L160">
        <v>0.5</v>
      </c>
      <c r="M160" t="s">
        <v>1</v>
      </c>
      <c r="N160">
        <v>2.19</v>
      </c>
      <c r="O160" t="s">
        <v>2</v>
      </c>
      <c r="P160">
        <v>2.1999999999999999E-2</v>
      </c>
      <c r="Q160" t="s">
        <v>1</v>
      </c>
      <c r="R160">
        <v>0.5</v>
      </c>
      <c r="S160" t="s">
        <v>1</v>
      </c>
      <c r="T160">
        <v>0.5</v>
      </c>
      <c r="U160" t="s">
        <v>1</v>
      </c>
      <c r="V160">
        <v>0.5</v>
      </c>
      <c r="W160" t="s">
        <v>1</v>
      </c>
      <c r="X160">
        <v>0.14000000000000001</v>
      </c>
      <c r="Y160" t="s">
        <v>1</v>
      </c>
      <c r="Z160">
        <v>0.86</v>
      </c>
      <c r="AA160" t="s">
        <v>1</v>
      </c>
      <c r="AB160">
        <v>0.5</v>
      </c>
      <c r="AC160" t="s">
        <v>1</v>
      </c>
      <c r="AD160">
        <v>0.14000000000000001</v>
      </c>
      <c r="AE160" t="s">
        <v>1</v>
      </c>
      <c r="AF160">
        <v>0.5</v>
      </c>
      <c r="AG160" t="s">
        <v>1</v>
      </c>
    </row>
    <row r="161" spans="1:33" x14ac:dyDescent="0.3">
      <c r="A161" t="s">
        <v>160</v>
      </c>
      <c r="B161">
        <v>0.5</v>
      </c>
      <c r="C161" t="s">
        <v>1</v>
      </c>
      <c r="D161">
        <v>3.26</v>
      </c>
      <c r="E161" t="s">
        <v>2</v>
      </c>
      <c r="F161">
        <v>0.5</v>
      </c>
      <c r="G161" t="s">
        <v>1</v>
      </c>
      <c r="H161">
        <v>0.5</v>
      </c>
      <c r="I161" t="s">
        <v>1</v>
      </c>
      <c r="J161">
        <v>0.5</v>
      </c>
      <c r="K161" t="s">
        <v>1</v>
      </c>
      <c r="L161">
        <v>0.5</v>
      </c>
      <c r="M161" t="s">
        <v>1</v>
      </c>
      <c r="N161">
        <v>4.5999999999999996</v>
      </c>
      <c r="O161" t="s">
        <v>186</v>
      </c>
      <c r="P161">
        <v>4.7E-2</v>
      </c>
      <c r="Q161" t="s">
        <v>1</v>
      </c>
      <c r="R161">
        <v>0.5</v>
      </c>
      <c r="S161" t="s">
        <v>1</v>
      </c>
      <c r="T161">
        <v>0.5</v>
      </c>
      <c r="U161" t="s">
        <v>1</v>
      </c>
      <c r="V161">
        <v>0.5</v>
      </c>
      <c r="W161" t="s">
        <v>1</v>
      </c>
      <c r="X161">
        <v>0.2</v>
      </c>
      <c r="Y161" t="s">
        <v>186</v>
      </c>
      <c r="Z161">
        <v>1</v>
      </c>
      <c r="AA161" t="s">
        <v>1</v>
      </c>
      <c r="AB161">
        <v>0.5</v>
      </c>
      <c r="AC161" t="s">
        <v>1</v>
      </c>
      <c r="AD161">
        <v>0.25</v>
      </c>
      <c r="AE161" t="s">
        <v>1</v>
      </c>
      <c r="AF161">
        <v>0.5</v>
      </c>
      <c r="AG161" t="s">
        <v>1</v>
      </c>
    </row>
    <row r="162" spans="1:33" x14ac:dyDescent="0.3">
      <c r="A162" t="s">
        <v>161</v>
      </c>
      <c r="B162">
        <v>0.5</v>
      </c>
      <c r="C162" t="s">
        <v>1</v>
      </c>
      <c r="D162">
        <v>2.2000000000000002</v>
      </c>
      <c r="E162" t="s">
        <v>186</v>
      </c>
      <c r="F162">
        <v>0.5</v>
      </c>
      <c r="G162" t="s">
        <v>1</v>
      </c>
      <c r="H162">
        <v>0.5</v>
      </c>
      <c r="I162" t="s">
        <v>1</v>
      </c>
      <c r="J162">
        <v>0.5</v>
      </c>
      <c r="K162" t="s">
        <v>1</v>
      </c>
      <c r="L162">
        <v>0.5</v>
      </c>
      <c r="M162" t="s">
        <v>1</v>
      </c>
      <c r="N162">
        <v>1.6</v>
      </c>
      <c r="O162" t="s">
        <v>186</v>
      </c>
      <c r="P162">
        <v>3.9E-2</v>
      </c>
      <c r="Q162" t="s">
        <v>186</v>
      </c>
      <c r="R162">
        <v>0.5</v>
      </c>
      <c r="S162" t="s">
        <v>1</v>
      </c>
      <c r="T162">
        <v>0.5</v>
      </c>
      <c r="U162" t="s">
        <v>1</v>
      </c>
      <c r="V162">
        <v>0.5</v>
      </c>
      <c r="W162" t="s">
        <v>1</v>
      </c>
      <c r="X162">
        <v>0.31</v>
      </c>
      <c r="Y162" t="s">
        <v>186</v>
      </c>
      <c r="Z162">
        <v>1</v>
      </c>
      <c r="AA162" t="s">
        <v>1</v>
      </c>
      <c r="AB162">
        <v>0.5</v>
      </c>
      <c r="AC162" t="s">
        <v>1</v>
      </c>
      <c r="AD162">
        <v>0.2</v>
      </c>
      <c r="AE162" t="s">
        <v>1</v>
      </c>
      <c r="AF162">
        <v>0.5</v>
      </c>
      <c r="AG162" t="s">
        <v>1</v>
      </c>
    </row>
    <row r="163" spans="1:33" x14ac:dyDescent="0.3">
      <c r="A163" t="s">
        <v>162</v>
      </c>
      <c r="B163">
        <v>0.5</v>
      </c>
      <c r="C163" t="s">
        <v>1</v>
      </c>
      <c r="D163">
        <v>1</v>
      </c>
      <c r="E163" t="s">
        <v>1</v>
      </c>
      <c r="F163">
        <v>0.5</v>
      </c>
      <c r="G163" t="s">
        <v>1</v>
      </c>
      <c r="H163">
        <v>0.5</v>
      </c>
      <c r="I163" t="s">
        <v>1</v>
      </c>
      <c r="J163">
        <v>0.5</v>
      </c>
      <c r="K163" t="s">
        <v>1</v>
      </c>
      <c r="L163">
        <v>0.5</v>
      </c>
      <c r="M163" t="s">
        <v>1</v>
      </c>
      <c r="N163">
        <v>0.53</v>
      </c>
      <c r="O163" t="s">
        <v>1</v>
      </c>
      <c r="P163">
        <v>0.02</v>
      </c>
      <c r="Q163" t="s">
        <v>1</v>
      </c>
      <c r="R163">
        <v>0.5</v>
      </c>
      <c r="S163" t="s">
        <v>1</v>
      </c>
      <c r="T163">
        <v>0.5</v>
      </c>
      <c r="U163" t="s">
        <v>1</v>
      </c>
      <c r="V163">
        <v>0.5</v>
      </c>
      <c r="W163" t="s">
        <v>1</v>
      </c>
      <c r="X163">
        <v>0.14000000000000001</v>
      </c>
      <c r="Y163" t="s">
        <v>1</v>
      </c>
      <c r="Z163">
        <v>0.76</v>
      </c>
      <c r="AA163" t="s">
        <v>1</v>
      </c>
      <c r="AB163">
        <v>0.91</v>
      </c>
      <c r="AC163" t="s">
        <v>186</v>
      </c>
      <c r="AD163">
        <v>0.13</v>
      </c>
      <c r="AE163" t="s">
        <v>1</v>
      </c>
      <c r="AF163">
        <v>0.5</v>
      </c>
      <c r="AG163" t="s">
        <v>1</v>
      </c>
    </row>
    <row r="164" spans="1:33" x14ac:dyDescent="0.3">
      <c r="A164" t="s">
        <v>163</v>
      </c>
      <c r="B164">
        <v>0.5</v>
      </c>
      <c r="C164" t="s">
        <v>1</v>
      </c>
      <c r="D164">
        <v>1.3</v>
      </c>
      <c r="E164" t="s">
        <v>1</v>
      </c>
      <c r="F164">
        <v>0.5</v>
      </c>
      <c r="G164" t="s">
        <v>1</v>
      </c>
      <c r="H164">
        <v>0.5</v>
      </c>
      <c r="I164" t="s">
        <v>1</v>
      </c>
      <c r="J164">
        <v>0.5</v>
      </c>
      <c r="K164" t="s">
        <v>1</v>
      </c>
      <c r="L164">
        <v>0.53</v>
      </c>
      <c r="M164" t="s">
        <v>186</v>
      </c>
      <c r="N164">
        <v>0.62</v>
      </c>
      <c r="O164" t="s">
        <v>1</v>
      </c>
      <c r="P164">
        <v>1.7000000000000001E-2</v>
      </c>
      <c r="Q164" t="s">
        <v>1</v>
      </c>
      <c r="R164">
        <v>0.5</v>
      </c>
      <c r="S164" t="s">
        <v>1</v>
      </c>
      <c r="T164">
        <v>0.5</v>
      </c>
      <c r="U164" t="s">
        <v>1</v>
      </c>
      <c r="V164">
        <v>0.5</v>
      </c>
      <c r="W164" t="s">
        <v>1</v>
      </c>
      <c r="X164">
        <v>0.34599999999999997</v>
      </c>
      <c r="Y164" t="s">
        <v>608</v>
      </c>
      <c r="Z164">
        <v>0.5</v>
      </c>
      <c r="AA164" t="s">
        <v>1</v>
      </c>
      <c r="AB164">
        <v>0.5</v>
      </c>
      <c r="AC164" t="s">
        <v>1</v>
      </c>
      <c r="AD164">
        <v>0.1</v>
      </c>
      <c r="AE164" t="s">
        <v>1</v>
      </c>
      <c r="AF164">
        <v>0.5</v>
      </c>
      <c r="AG164" t="s">
        <v>1</v>
      </c>
    </row>
    <row r="165" spans="1:33" x14ac:dyDescent="0.3">
      <c r="A165" t="s">
        <v>164</v>
      </c>
      <c r="B165">
        <v>1.3</v>
      </c>
      <c r="C165" t="s">
        <v>1</v>
      </c>
      <c r="D165">
        <v>5.8</v>
      </c>
      <c r="E165" t="s">
        <v>1</v>
      </c>
      <c r="F165">
        <v>0.83</v>
      </c>
      <c r="G165" t="s">
        <v>1</v>
      </c>
      <c r="H165">
        <v>0.83</v>
      </c>
      <c r="I165" t="s">
        <v>1</v>
      </c>
      <c r="J165">
        <v>0.85</v>
      </c>
      <c r="K165" t="s">
        <v>1</v>
      </c>
      <c r="L165">
        <v>1.01</v>
      </c>
      <c r="M165" t="s">
        <v>2</v>
      </c>
      <c r="N165">
        <v>4.5</v>
      </c>
      <c r="O165" t="s">
        <v>1</v>
      </c>
      <c r="P165">
        <v>0.1</v>
      </c>
      <c r="Q165" t="s">
        <v>1</v>
      </c>
      <c r="R165">
        <v>0.5</v>
      </c>
      <c r="S165" t="s">
        <v>1</v>
      </c>
      <c r="T165">
        <v>0.73</v>
      </c>
      <c r="U165" t="s">
        <v>1</v>
      </c>
      <c r="V165">
        <v>1.4</v>
      </c>
      <c r="W165" t="s">
        <v>1</v>
      </c>
      <c r="X165">
        <v>0.52</v>
      </c>
      <c r="Y165" t="s">
        <v>1</v>
      </c>
      <c r="Z165">
        <v>2.2999999999999998</v>
      </c>
      <c r="AA165" t="s">
        <v>1</v>
      </c>
      <c r="AB165">
        <v>0.5</v>
      </c>
      <c r="AC165" t="s">
        <v>1</v>
      </c>
      <c r="AD165">
        <v>0.57999999999999996</v>
      </c>
      <c r="AE165" t="s">
        <v>1</v>
      </c>
      <c r="AF165">
        <v>1.4</v>
      </c>
      <c r="AG165" t="s">
        <v>186</v>
      </c>
    </row>
    <row r="166" spans="1:33" x14ac:dyDescent="0.3">
      <c r="A166" t="s">
        <v>165</v>
      </c>
      <c r="B166">
        <v>0.68</v>
      </c>
      <c r="C166" t="s">
        <v>1</v>
      </c>
      <c r="D166">
        <v>3.6</v>
      </c>
      <c r="E166" t="s">
        <v>1</v>
      </c>
      <c r="F166">
        <v>0.63</v>
      </c>
      <c r="G166" t="s">
        <v>1</v>
      </c>
      <c r="H166">
        <v>0.65</v>
      </c>
      <c r="I166" t="s">
        <v>1</v>
      </c>
      <c r="J166">
        <v>0.6</v>
      </c>
      <c r="K166" t="s">
        <v>1</v>
      </c>
      <c r="L166">
        <v>0.73</v>
      </c>
      <c r="M166" t="s">
        <v>1</v>
      </c>
      <c r="N166">
        <v>4.2</v>
      </c>
      <c r="O166" t="s">
        <v>1</v>
      </c>
      <c r="P166">
        <v>0.12</v>
      </c>
      <c r="Q166" t="s">
        <v>1</v>
      </c>
      <c r="R166">
        <v>0.5</v>
      </c>
      <c r="S166" t="s">
        <v>1</v>
      </c>
      <c r="T166">
        <v>0.62</v>
      </c>
      <c r="U166" t="s">
        <v>1</v>
      </c>
      <c r="V166">
        <v>0.97</v>
      </c>
      <c r="W166" t="s">
        <v>1</v>
      </c>
      <c r="X166">
        <v>0.34</v>
      </c>
      <c r="Y166" t="s">
        <v>1</v>
      </c>
      <c r="Z166">
        <v>2.2999999999999998</v>
      </c>
      <c r="AA166" t="s">
        <v>1</v>
      </c>
      <c r="AB166">
        <v>0.5</v>
      </c>
      <c r="AC166" t="s">
        <v>1</v>
      </c>
      <c r="AD166">
        <v>0.75</v>
      </c>
      <c r="AE166" t="s">
        <v>1</v>
      </c>
      <c r="AF166">
        <v>0.92</v>
      </c>
      <c r="AG166" t="s">
        <v>1</v>
      </c>
    </row>
    <row r="167" spans="1:33" x14ac:dyDescent="0.3">
      <c r="A167" t="s">
        <v>166</v>
      </c>
      <c r="B167">
        <v>0.9</v>
      </c>
      <c r="C167" t="s">
        <v>1</v>
      </c>
      <c r="D167">
        <v>5.0999999999999996</v>
      </c>
      <c r="E167" t="s">
        <v>1</v>
      </c>
      <c r="F167">
        <v>0.98</v>
      </c>
      <c r="G167" t="s">
        <v>1</v>
      </c>
      <c r="H167">
        <v>0.85</v>
      </c>
      <c r="I167" t="s">
        <v>1</v>
      </c>
      <c r="J167">
        <v>0.82</v>
      </c>
      <c r="K167" t="s">
        <v>1</v>
      </c>
      <c r="L167">
        <v>0.95</v>
      </c>
      <c r="M167" t="s">
        <v>1</v>
      </c>
      <c r="N167">
        <v>6.7</v>
      </c>
      <c r="O167" t="s">
        <v>1</v>
      </c>
      <c r="P167">
        <v>0.3</v>
      </c>
      <c r="Q167" t="s">
        <v>1</v>
      </c>
      <c r="R167">
        <v>0.5</v>
      </c>
      <c r="S167" t="s">
        <v>1</v>
      </c>
      <c r="T167">
        <v>0.69</v>
      </c>
      <c r="U167" t="s">
        <v>1</v>
      </c>
      <c r="V167">
        <v>1.1000000000000001</v>
      </c>
      <c r="W167" t="s">
        <v>1</v>
      </c>
      <c r="X167">
        <v>0.4</v>
      </c>
      <c r="Y167" t="s">
        <v>1</v>
      </c>
      <c r="Z167">
        <v>2.6</v>
      </c>
      <c r="AA167" t="s">
        <v>1</v>
      </c>
      <c r="AB167">
        <v>0.51</v>
      </c>
      <c r="AC167" t="s">
        <v>1</v>
      </c>
      <c r="AD167">
        <v>1.8</v>
      </c>
      <c r="AE167" t="s">
        <v>1</v>
      </c>
      <c r="AF167">
        <v>1.1000000000000001</v>
      </c>
      <c r="AG167" t="s">
        <v>1</v>
      </c>
    </row>
    <row r="168" spans="1:33" x14ac:dyDescent="0.3">
      <c r="A168" t="s">
        <v>167</v>
      </c>
      <c r="B168">
        <v>1.41</v>
      </c>
      <c r="C168" t="s">
        <v>2</v>
      </c>
      <c r="D168">
        <v>8.31</v>
      </c>
      <c r="E168" t="s">
        <v>2</v>
      </c>
      <c r="F168">
        <v>0.74</v>
      </c>
      <c r="G168" t="s">
        <v>1</v>
      </c>
      <c r="H168">
        <v>0.92400000000000004</v>
      </c>
      <c r="I168" t="s">
        <v>2</v>
      </c>
      <c r="J168">
        <v>1.55</v>
      </c>
      <c r="K168" t="s">
        <v>2</v>
      </c>
      <c r="L168">
        <v>1.41</v>
      </c>
      <c r="M168" t="s">
        <v>2</v>
      </c>
      <c r="N168">
        <v>1.6</v>
      </c>
      <c r="O168" t="s">
        <v>1</v>
      </c>
      <c r="P168">
        <v>0.25</v>
      </c>
      <c r="Q168" t="s">
        <v>186</v>
      </c>
      <c r="R168">
        <v>1.17</v>
      </c>
      <c r="S168" t="s">
        <v>2</v>
      </c>
      <c r="T168">
        <v>0.96</v>
      </c>
      <c r="U168" t="s">
        <v>186</v>
      </c>
      <c r="V168">
        <v>0.9</v>
      </c>
      <c r="W168" t="s">
        <v>186</v>
      </c>
      <c r="X168">
        <v>2.2999999999999998</v>
      </c>
      <c r="Y168" t="s">
        <v>186</v>
      </c>
      <c r="Z168">
        <v>2.11</v>
      </c>
      <c r="AA168" t="s">
        <v>2</v>
      </c>
      <c r="AB168">
        <v>1.24</v>
      </c>
      <c r="AC168" t="s">
        <v>2</v>
      </c>
      <c r="AD168">
        <v>1.1000000000000001</v>
      </c>
      <c r="AE168" t="s">
        <v>1</v>
      </c>
      <c r="AF168">
        <v>197</v>
      </c>
      <c r="AG168" t="s">
        <v>187</v>
      </c>
    </row>
    <row r="170" spans="1:33" x14ac:dyDescent="0.3">
      <c r="A170" t="s">
        <v>168</v>
      </c>
      <c r="B170">
        <v>92.9</v>
      </c>
      <c r="C170" t="s">
        <v>2</v>
      </c>
      <c r="D170">
        <v>361.7</v>
      </c>
      <c r="E170" t="s">
        <v>2</v>
      </c>
      <c r="F170" s="4">
        <v>2.5700000000000003</v>
      </c>
      <c r="G170" t="s">
        <v>2</v>
      </c>
      <c r="H170">
        <v>6.4</v>
      </c>
      <c r="I170" t="s">
        <v>1</v>
      </c>
      <c r="J170" s="4">
        <v>6.18</v>
      </c>
      <c r="K170" t="s">
        <v>2</v>
      </c>
      <c r="L170">
        <v>28.17</v>
      </c>
      <c r="M170" t="s">
        <v>2</v>
      </c>
      <c r="N170">
        <v>47.4</v>
      </c>
      <c r="O170" t="s">
        <v>2</v>
      </c>
      <c r="P170">
        <v>0.80800000000000005</v>
      </c>
      <c r="Q170" t="s">
        <v>2</v>
      </c>
      <c r="R170">
        <v>3.29</v>
      </c>
      <c r="S170" t="s">
        <v>2</v>
      </c>
      <c r="T170">
        <v>7.7200000000000006</v>
      </c>
      <c r="U170" t="s">
        <v>2</v>
      </c>
      <c r="V170">
        <v>0.51</v>
      </c>
      <c r="W170" t="s">
        <v>2</v>
      </c>
      <c r="X170" s="4">
        <v>2.2999999999999998</v>
      </c>
      <c r="Y170" t="s">
        <v>2</v>
      </c>
      <c r="Z170" s="4">
        <v>6.6099999999999994</v>
      </c>
      <c r="AA170" t="s">
        <v>1</v>
      </c>
      <c r="AB170" s="4">
        <v>29.9</v>
      </c>
      <c r="AC170" t="s">
        <v>2</v>
      </c>
      <c r="AD170" s="4">
        <v>0</v>
      </c>
      <c r="AE170" t="s">
        <v>1</v>
      </c>
      <c r="AF170" s="4">
        <v>5.95</v>
      </c>
      <c r="AG170" t="s">
        <v>2</v>
      </c>
    </row>
    <row r="171" spans="1:33" x14ac:dyDescent="0.3">
      <c r="A171" t="s">
        <v>169</v>
      </c>
      <c r="B171">
        <v>173.14</v>
      </c>
      <c r="C171" t="s">
        <v>2</v>
      </c>
      <c r="D171">
        <v>955.4</v>
      </c>
      <c r="E171" t="s">
        <v>2</v>
      </c>
      <c r="F171" s="4">
        <v>37.89</v>
      </c>
      <c r="G171" t="s">
        <v>2</v>
      </c>
      <c r="H171">
        <v>40.26</v>
      </c>
      <c r="I171" t="s">
        <v>2</v>
      </c>
      <c r="J171" s="4">
        <v>45.09</v>
      </c>
      <c r="K171" t="s">
        <v>2</v>
      </c>
      <c r="L171">
        <v>179.92000000000002</v>
      </c>
      <c r="M171" t="s">
        <v>2</v>
      </c>
      <c r="N171">
        <v>393.15000000000003</v>
      </c>
      <c r="O171" t="s">
        <v>2</v>
      </c>
      <c r="P171">
        <v>9.5212000000000003</v>
      </c>
      <c r="Q171" t="s">
        <v>2</v>
      </c>
      <c r="R171">
        <v>35.161000000000001</v>
      </c>
      <c r="S171" t="s">
        <v>2</v>
      </c>
      <c r="T171">
        <v>75.069999999999993</v>
      </c>
      <c r="U171" t="s">
        <v>2</v>
      </c>
      <c r="V171">
        <v>4.62</v>
      </c>
      <c r="W171" t="s">
        <v>2</v>
      </c>
      <c r="X171" s="4">
        <v>29.8</v>
      </c>
      <c r="Y171" t="s">
        <v>2</v>
      </c>
      <c r="Z171" s="4">
        <v>39.72</v>
      </c>
      <c r="AA171" t="s">
        <v>1</v>
      </c>
      <c r="AB171" s="4">
        <v>218.92000000000002</v>
      </c>
      <c r="AC171" t="s">
        <v>2</v>
      </c>
      <c r="AD171" s="4">
        <v>17.100000000000001</v>
      </c>
      <c r="AE171" t="s">
        <v>2</v>
      </c>
      <c r="AF171" s="4">
        <v>38.900000000000006</v>
      </c>
      <c r="AG171" t="s">
        <v>2</v>
      </c>
    </row>
    <row r="172" spans="1:33" x14ac:dyDescent="0.3">
      <c r="A172" t="s">
        <v>170</v>
      </c>
      <c r="B172">
        <v>58.490000000000009</v>
      </c>
      <c r="C172" t="s">
        <v>2</v>
      </c>
      <c r="D172">
        <v>319.88</v>
      </c>
      <c r="E172" t="s">
        <v>2</v>
      </c>
      <c r="F172" s="4">
        <v>26.698999999999998</v>
      </c>
      <c r="G172" t="s">
        <v>2</v>
      </c>
      <c r="H172">
        <v>30.435999999999996</v>
      </c>
      <c r="I172" t="s">
        <v>2</v>
      </c>
      <c r="J172" s="4">
        <v>21.65</v>
      </c>
      <c r="K172" t="s">
        <v>2</v>
      </c>
      <c r="L172">
        <v>80.409000000000006</v>
      </c>
      <c r="M172" t="s">
        <v>2</v>
      </c>
      <c r="N172">
        <v>229.453</v>
      </c>
      <c r="O172" t="s">
        <v>2</v>
      </c>
      <c r="P172">
        <v>14.123999999999999</v>
      </c>
      <c r="Q172" t="s">
        <v>2</v>
      </c>
      <c r="R172">
        <v>42.424000000000007</v>
      </c>
      <c r="S172" t="s">
        <v>2</v>
      </c>
      <c r="T172">
        <v>22.384999999999998</v>
      </c>
      <c r="U172" t="s">
        <v>2</v>
      </c>
      <c r="V172">
        <v>0.72399999999999998</v>
      </c>
      <c r="W172" t="s">
        <v>2</v>
      </c>
      <c r="X172" s="4">
        <v>28.54</v>
      </c>
      <c r="Y172" t="s">
        <v>2</v>
      </c>
      <c r="Z172" s="4">
        <v>15.25</v>
      </c>
      <c r="AA172" t="s">
        <v>1</v>
      </c>
      <c r="AB172" s="4">
        <v>48.26</v>
      </c>
      <c r="AC172" t="s">
        <v>2</v>
      </c>
      <c r="AD172" s="4">
        <v>7.8449999999999998</v>
      </c>
      <c r="AE172" t="s">
        <v>2</v>
      </c>
      <c r="AF172" s="4">
        <v>22.074000000000002</v>
      </c>
      <c r="AG172" t="s">
        <v>2</v>
      </c>
    </row>
    <row r="173" spans="1:33" x14ac:dyDescent="0.3">
      <c r="A173" t="s">
        <v>171</v>
      </c>
      <c r="B173">
        <v>67.139999999999986</v>
      </c>
      <c r="C173" t="s">
        <v>2</v>
      </c>
      <c r="D173">
        <v>312.46000000000004</v>
      </c>
      <c r="E173" t="s">
        <v>2</v>
      </c>
      <c r="F173" s="4">
        <v>27.402000000000001</v>
      </c>
      <c r="G173" t="s">
        <v>2</v>
      </c>
      <c r="H173">
        <v>23.300999999999998</v>
      </c>
      <c r="I173" t="s">
        <v>2</v>
      </c>
      <c r="J173" s="4">
        <v>23.216999999999999</v>
      </c>
      <c r="K173" t="s">
        <v>2</v>
      </c>
      <c r="L173">
        <v>136.46300000000002</v>
      </c>
      <c r="M173" t="s">
        <v>2</v>
      </c>
      <c r="N173">
        <v>277.8</v>
      </c>
      <c r="O173" t="s">
        <v>2</v>
      </c>
      <c r="P173">
        <v>15.965700000000002</v>
      </c>
      <c r="Q173" t="s">
        <v>2</v>
      </c>
      <c r="R173">
        <v>23.71</v>
      </c>
      <c r="S173" t="s">
        <v>2</v>
      </c>
      <c r="T173">
        <v>16.228999999999999</v>
      </c>
      <c r="U173" t="s">
        <v>2</v>
      </c>
      <c r="V173">
        <v>0</v>
      </c>
      <c r="W173" t="s">
        <v>1</v>
      </c>
      <c r="X173" s="4">
        <v>27.679000000000002</v>
      </c>
      <c r="Y173" t="s">
        <v>2</v>
      </c>
      <c r="Z173" s="4">
        <v>21.12</v>
      </c>
      <c r="AA173" t="s">
        <v>1</v>
      </c>
      <c r="AB173" s="4">
        <v>42.695999999999998</v>
      </c>
      <c r="AC173" t="s">
        <v>2</v>
      </c>
      <c r="AD173" s="4">
        <v>0</v>
      </c>
      <c r="AE173" t="s">
        <v>1</v>
      </c>
      <c r="AF173" s="4">
        <v>11.507</v>
      </c>
      <c r="AG173" t="s">
        <v>2</v>
      </c>
    </row>
    <row r="174" spans="1:33" x14ac:dyDescent="0.3">
      <c r="A174" t="s">
        <v>172</v>
      </c>
      <c r="B174">
        <v>33.77000000000001</v>
      </c>
      <c r="C174" t="s">
        <v>2</v>
      </c>
      <c r="D174">
        <v>235.24</v>
      </c>
      <c r="E174" t="s">
        <v>2</v>
      </c>
      <c r="F174" s="4">
        <v>6.5799999999999992</v>
      </c>
      <c r="G174" t="s">
        <v>2</v>
      </c>
      <c r="H174">
        <v>4.49</v>
      </c>
      <c r="I174" t="s">
        <v>2</v>
      </c>
      <c r="J174" s="4">
        <v>10.882999999999999</v>
      </c>
      <c r="K174" t="s">
        <v>2</v>
      </c>
      <c r="L174">
        <v>64.254999999999995</v>
      </c>
      <c r="M174" t="s">
        <v>2</v>
      </c>
      <c r="N174">
        <v>119.77</v>
      </c>
      <c r="O174" t="s">
        <v>2</v>
      </c>
      <c r="P174">
        <v>7.247300000000001</v>
      </c>
      <c r="Q174" t="s">
        <v>2</v>
      </c>
      <c r="R174">
        <v>6.42</v>
      </c>
      <c r="S174" t="s">
        <v>2</v>
      </c>
      <c r="T174">
        <v>13.75</v>
      </c>
      <c r="U174" t="s">
        <v>2</v>
      </c>
      <c r="V174">
        <v>0</v>
      </c>
      <c r="W174" t="s">
        <v>1</v>
      </c>
      <c r="X174" s="4">
        <v>14.809999999999999</v>
      </c>
      <c r="Y174" t="s">
        <v>2</v>
      </c>
      <c r="Z174" s="4">
        <v>20.340000000000003</v>
      </c>
      <c r="AA174" t="s">
        <v>1</v>
      </c>
      <c r="AB174" s="4">
        <v>40.43</v>
      </c>
      <c r="AC174" t="s">
        <v>2</v>
      </c>
      <c r="AD174" s="4">
        <v>1.0569999999999999</v>
      </c>
      <c r="AE174" t="s">
        <v>2</v>
      </c>
      <c r="AF174" s="4">
        <v>4.3789999999999996</v>
      </c>
      <c r="AG174" t="s">
        <v>2</v>
      </c>
    </row>
    <row r="175" spans="1:33" x14ac:dyDescent="0.3">
      <c r="A175" t="s">
        <v>173</v>
      </c>
      <c r="B175">
        <v>17.414999999999999</v>
      </c>
      <c r="C175" t="s">
        <v>2</v>
      </c>
      <c r="D175">
        <v>196.81000000000003</v>
      </c>
      <c r="E175" t="s">
        <v>2</v>
      </c>
      <c r="F175" s="4">
        <v>6.37</v>
      </c>
      <c r="G175" t="s">
        <v>2</v>
      </c>
      <c r="H175">
        <v>2.25</v>
      </c>
      <c r="I175" t="s">
        <v>2</v>
      </c>
      <c r="J175" s="4">
        <v>5.7940000000000005</v>
      </c>
      <c r="K175" t="s">
        <v>2</v>
      </c>
      <c r="L175">
        <v>36.51</v>
      </c>
      <c r="M175" t="s">
        <v>2</v>
      </c>
      <c r="N175">
        <v>116.44</v>
      </c>
      <c r="O175" t="s">
        <v>2</v>
      </c>
      <c r="P175">
        <v>4.4956000000000005</v>
      </c>
      <c r="Q175" t="s">
        <v>2</v>
      </c>
      <c r="R175">
        <v>3.0780000000000003</v>
      </c>
      <c r="S175" t="s">
        <v>2</v>
      </c>
      <c r="T175">
        <v>4.91</v>
      </c>
      <c r="U175" t="s">
        <v>2</v>
      </c>
      <c r="V175">
        <v>0</v>
      </c>
      <c r="W175" t="s">
        <v>1</v>
      </c>
      <c r="X175" s="4">
        <v>11.052</v>
      </c>
      <c r="Y175" t="s">
        <v>2</v>
      </c>
      <c r="Z175" s="4">
        <v>27.700000000000003</v>
      </c>
      <c r="AA175" t="s">
        <v>1</v>
      </c>
      <c r="AB175" s="4">
        <v>19.134</v>
      </c>
      <c r="AC175" t="s">
        <v>2</v>
      </c>
      <c r="AD175" s="4">
        <v>2.0700000000000003</v>
      </c>
      <c r="AE175" t="s">
        <v>2</v>
      </c>
      <c r="AF175" s="4">
        <v>2.4710000000000001</v>
      </c>
      <c r="AG175" t="s">
        <v>2</v>
      </c>
    </row>
    <row r="176" spans="1:33" x14ac:dyDescent="0.3">
      <c r="A176" t="s">
        <v>174</v>
      </c>
      <c r="B176">
        <v>7.3350000000000009</v>
      </c>
      <c r="C176" t="s">
        <v>2</v>
      </c>
      <c r="D176">
        <v>93</v>
      </c>
      <c r="E176" t="s">
        <v>2</v>
      </c>
      <c r="F176" s="4">
        <v>1.53</v>
      </c>
      <c r="G176" t="s">
        <v>2</v>
      </c>
      <c r="H176">
        <v>0.76800000000000002</v>
      </c>
      <c r="I176" t="s">
        <v>1</v>
      </c>
      <c r="J176" s="4">
        <v>1.3</v>
      </c>
      <c r="K176" t="s">
        <v>2</v>
      </c>
      <c r="L176">
        <v>9.7200000000000006</v>
      </c>
      <c r="M176" t="s">
        <v>2</v>
      </c>
      <c r="N176">
        <v>82.670000000000016</v>
      </c>
      <c r="O176" t="s">
        <v>2</v>
      </c>
      <c r="P176">
        <v>1.1240000000000001</v>
      </c>
      <c r="Q176" t="s">
        <v>2</v>
      </c>
      <c r="R176">
        <v>0.5</v>
      </c>
      <c r="S176" t="s">
        <v>2</v>
      </c>
      <c r="T176">
        <v>0.6</v>
      </c>
      <c r="U176" t="s">
        <v>2</v>
      </c>
      <c r="V176">
        <v>0</v>
      </c>
      <c r="W176" t="s">
        <v>1</v>
      </c>
      <c r="X176" s="4">
        <v>4.7299999999999995</v>
      </c>
      <c r="Y176" t="s">
        <v>2</v>
      </c>
      <c r="Z176" s="4">
        <v>5.5</v>
      </c>
      <c r="AA176" t="s">
        <v>1</v>
      </c>
      <c r="AB176" s="4">
        <v>2.8200000000000003</v>
      </c>
      <c r="AC176" t="s">
        <v>2</v>
      </c>
      <c r="AD176" s="4">
        <v>0</v>
      </c>
      <c r="AE176" t="s">
        <v>1</v>
      </c>
      <c r="AF176" s="4">
        <v>0</v>
      </c>
      <c r="AG176" t="s">
        <v>1</v>
      </c>
    </row>
    <row r="177" spans="1:33" x14ac:dyDescent="0.3">
      <c r="A177" t="s">
        <v>175</v>
      </c>
      <c r="B177">
        <v>1.19</v>
      </c>
      <c r="C177" t="s">
        <v>2</v>
      </c>
      <c r="D177">
        <v>14.93</v>
      </c>
      <c r="E177" t="s">
        <v>2</v>
      </c>
      <c r="F177" s="4">
        <v>0.98299999999999998</v>
      </c>
      <c r="G177" t="s">
        <v>2</v>
      </c>
      <c r="H177">
        <v>0</v>
      </c>
      <c r="I177" t="s">
        <v>2</v>
      </c>
      <c r="J177" s="4">
        <v>1.9</v>
      </c>
      <c r="K177" t="s">
        <v>2</v>
      </c>
      <c r="L177">
        <v>2.3840000000000003</v>
      </c>
      <c r="M177" t="s">
        <v>2</v>
      </c>
      <c r="N177">
        <v>26.9</v>
      </c>
      <c r="O177" t="s">
        <v>2</v>
      </c>
      <c r="P177">
        <v>0.33029999999999998</v>
      </c>
      <c r="Q177" t="s">
        <v>2</v>
      </c>
      <c r="R177">
        <v>0.66200000000000003</v>
      </c>
      <c r="S177" t="s">
        <v>2</v>
      </c>
      <c r="T177">
        <v>1.2</v>
      </c>
      <c r="U177" t="s">
        <v>2</v>
      </c>
      <c r="V177">
        <v>1.06</v>
      </c>
      <c r="W177" t="s">
        <v>2</v>
      </c>
      <c r="X177" s="4">
        <v>1.27</v>
      </c>
      <c r="Y177" t="s">
        <v>2</v>
      </c>
      <c r="Z177" s="4">
        <v>5.62</v>
      </c>
      <c r="AA177" t="s">
        <v>1</v>
      </c>
      <c r="AB177" s="4">
        <v>0.91</v>
      </c>
      <c r="AC177" t="s">
        <v>2</v>
      </c>
      <c r="AD177" s="4">
        <v>0</v>
      </c>
      <c r="AE177" t="s">
        <v>1</v>
      </c>
      <c r="AF177" s="4">
        <v>0.85</v>
      </c>
      <c r="AG177" t="s">
        <v>2</v>
      </c>
    </row>
    <row r="178" spans="1:33" x14ac:dyDescent="0.3">
      <c r="A178" t="s">
        <v>176</v>
      </c>
      <c r="B178">
        <v>0</v>
      </c>
      <c r="C178" t="s">
        <v>1</v>
      </c>
      <c r="D178">
        <v>0</v>
      </c>
      <c r="E178" t="s">
        <v>1</v>
      </c>
      <c r="F178" s="4">
        <v>0</v>
      </c>
      <c r="G178" t="s">
        <v>1</v>
      </c>
      <c r="H178">
        <v>0</v>
      </c>
      <c r="I178" t="s">
        <v>1</v>
      </c>
      <c r="J178" s="4">
        <v>0</v>
      </c>
      <c r="K178" t="s">
        <v>1</v>
      </c>
      <c r="L178">
        <v>1.01</v>
      </c>
      <c r="M178" t="s">
        <v>2</v>
      </c>
      <c r="N178">
        <v>0</v>
      </c>
      <c r="O178" t="s">
        <v>1</v>
      </c>
      <c r="P178">
        <v>0</v>
      </c>
      <c r="Q178" t="s">
        <v>1</v>
      </c>
      <c r="R178">
        <v>0</v>
      </c>
      <c r="S178" t="s">
        <v>1</v>
      </c>
      <c r="T178">
        <v>0</v>
      </c>
      <c r="U178" t="s">
        <v>1</v>
      </c>
      <c r="V178">
        <v>0</v>
      </c>
      <c r="W178" t="s">
        <v>1</v>
      </c>
      <c r="X178" s="4">
        <v>0</v>
      </c>
      <c r="Y178" t="s">
        <v>1</v>
      </c>
      <c r="Z178" s="4">
        <v>0</v>
      </c>
      <c r="AA178" t="s">
        <v>1</v>
      </c>
      <c r="AB178" s="4">
        <v>0</v>
      </c>
      <c r="AC178" t="s">
        <v>1</v>
      </c>
      <c r="AD178" s="4">
        <v>0</v>
      </c>
      <c r="AE178" t="s">
        <v>1</v>
      </c>
      <c r="AF178" s="4">
        <v>1.4</v>
      </c>
      <c r="AG178" t="s">
        <v>2</v>
      </c>
    </row>
    <row r="179" spans="1:33" x14ac:dyDescent="0.3">
      <c r="A179" t="s">
        <v>177</v>
      </c>
      <c r="B179">
        <v>1.41</v>
      </c>
      <c r="C179" t="s">
        <v>2</v>
      </c>
      <c r="D179">
        <v>8.31</v>
      </c>
      <c r="E179" t="s">
        <v>2</v>
      </c>
      <c r="F179" s="4">
        <v>0</v>
      </c>
      <c r="G179" t="s">
        <v>1</v>
      </c>
      <c r="H179">
        <v>0.92400000000000004</v>
      </c>
      <c r="I179" t="s">
        <v>1</v>
      </c>
      <c r="J179" s="4">
        <v>1.55</v>
      </c>
      <c r="K179" t="s">
        <v>2</v>
      </c>
      <c r="L179">
        <v>1.41</v>
      </c>
      <c r="M179" t="s">
        <v>2</v>
      </c>
      <c r="N179">
        <v>0</v>
      </c>
      <c r="O179" t="s">
        <v>1</v>
      </c>
      <c r="P179">
        <v>0.25</v>
      </c>
      <c r="Q179" t="s">
        <v>2</v>
      </c>
      <c r="R179">
        <v>1.17</v>
      </c>
      <c r="S179" t="s">
        <v>2</v>
      </c>
      <c r="T179">
        <v>0.96</v>
      </c>
      <c r="U179" t="s">
        <v>2</v>
      </c>
      <c r="V179">
        <v>0.9</v>
      </c>
      <c r="W179" t="s">
        <v>2</v>
      </c>
      <c r="X179" s="4">
        <v>2.2999999999999998</v>
      </c>
      <c r="Y179" t="s">
        <v>2</v>
      </c>
      <c r="Z179" s="4">
        <v>2.11</v>
      </c>
      <c r="AA179" t="s">
        <v>1</v>
      </c>
      <c r="AB179" s="4">
        <v>1.24</v>
      </c>
      <c r="AC179" t="s">
        <v>2</v>
      </c>
      <c r="AD179" s="4">
        <v>0</v>
      </c>
      <c r="AE179" t="s">
        <v>1</v>
      </c>
      <c r="AF179" s="4">
        <v>0</v>
      </c>
      <c r="AG179" t="s">
        <v>1</v>
      </c>
    </row>
    <row r="180" spans="1:33" x14ac:dyDescent="0.3">
      <c r="A180" t="s">
        <v>178</v>
      </c>
      <c r="B180" s="4">
        <v>452.78999999999996</v>
      </c>
      <c r="C180" s="4" t="s">
        <v>2</v>
      </c>
      <c r="D180" s="4">
        <v>2497.73</v>
      </c>
      <c r="E180" s="4" t="s">
        <v>2</v>
      </c>
      <c r="F180" s="4">
        <v>110.024</v>
      </c>
      <c r="G180" s="4" t="s">
        <v>2</v>
      </c>
      <c r="H180" s="4">
        <v>108.82899999999999</v>
      </c>
      <c r="I180" s="4" t="s">
        <v>2</v>
      </c>
      <c r="J180" s="4">
        <v>117.56399999999999</v>
      </c>
      <c r="K180" s="4" t="s">
        <v>2</v>
      </c>
      <c r="L180" s="4">
        <v>540.25100000000009</v>
      </c>
      <c r="M180" s="4" t="s">
        <v>2</v>
      </c>
      <c r="N180" s="4">
        <v>1293.5830000000003</v>
      </c>
      <c r="O180" s="4" t="s">
        <v>2</v>
      </c>
      <c r="P180" s="4">
        <v>53.866099999999989</v>
      </c>
      <c r="Q180" s="4" t="s">
        <v>2</v>
      </c>
      <c r="R180" s="4">
        <v>116.41500000000002</v>
      </c>
      <c r="S180" s="4" t="s">
        <v>2</v>
      </c>
      <c r="T180" s="4">
        <v>142.82399999999998</v>
      </c>
      <c r="U180" s="4" t="s">
        <v>2</v>
      </c>
      <c r="V180" s="4">
        <v>7.8140000000000001</v>
      </c>
      <c r="W180" s="4" t="s">
        <v>2</v>
      </c>
      <c r="X180" s="4">
        <v>122.48100000000001</v>
      </c>
      <c r="Y180" s="4" t="s">
        <v>2</v>
      </c>
      <c r="Z180" s="4">
        <v>143.97000000000003</v>
      </c>
      <c r="AA180" s="4" t="s">
        <v>2</v>
      </c>
      <c r="AB180" s="4">
        <v>404.31000000000012</v>
      </c>
      <c r="AC180" s="4" t="s">
        <v>2</v>
      </c>
      <c r="AD180" s="4">
        <v>28.071999999999999</v>
      </c>
      <c r="AE180" s="4" t="s">
        <v>2</v>
      </c>
      <c r="AF180" s="4">
        <v>87.53100000000002</v>
      </c>
      <c r="AG180" t="s">
        <v>2</v>
      </c>
    </row>
    <row r="181" spans="1:33" x14ac:dyDescent="0.3">
      <c r="A181" t="s">
        <v>605</v>
      </c>
      <c r="B181" s="4">
        <v>501.08999999999986</v>
      </c>
      <c r="C181" s="4" t="s">
        <v>2</v>
      </c>
      <c r="D181" s="4">
        <v>2643.4099999999976</v>
      </c>
      <c r="E181" s="4" t="s">
        <v>2</v>
      </c>
      <c r="F181" s="4">
        <v>169.26400000000004</v>
      </c>
      <c r="G181" s="4" t="s">
        <v>2</v>
      </c>
      <c r="H181" s="4">
        <v>174.01900000000003</v>
      </c>
      <c r="I181" s="4" t="s">
        <v>2</v>
      </c>
      <c r="J181" s="4">
        <v>177.57399999999998</v>
      </c>
      <c r="K181" s="4"/>
      <c r="L181" s="4">
        <v>577.52100000000007</v>
      </c>
      <c r="M181" s="4" t="s">
        <v>2</v>
      </c>
      <c r="N181" s="4">
        <v>1431.2829999999997</v>
      </c>
      <c r="O181" s="4" t="s">
        <v>2</v>
      </c>
      <c r="P181" s="4">
        <v>56.761099999999992</v>
      </c>
      <c r="Q181" s="4" t="s">
        <v>2</v>
      </c>
      <c r="R181" s="4">
        <v>172.10499999999999</v>
      </c>
      <c r="S181" s="4" t="s">
        <v>2</v>
      </c>
      <c r="T181" s="4">
        <v>207.69399999999999</v>
      </c>
      <c r="U181" s="4" t="s">
        <v>2</v>
      </c>
      <c r="V181" s="4">
        <v>87.944000000000003</v>
      </c>
      <c r="W181" s="4" t="s">
        <v>2</v>
      </c>
      <c r="X181" s="4">
        <v>171.62699999999984</v>
      </c>
      <c r="Y181" s="4" t="s">
        <v>2</v>
      </c>
      <c r="Z181" s="4">
        <v>355.59000000000003</v>
      </c>
      <c r="AA181" s="4" t="s">
        <v>2</v>
      </c>
      <c r="AB181" s="4">
        <v>463.8399999999998</v>
      </c>
      <c r="AC181" s="4" t="s">
        <v>2</v>
      </c>
      <c r="AD181" s="4">
        <v>250.72199999999992</v>
      </c>
      <c r="AE181" s="4" t="s">
        <v>2</v>
      </c>
      <c r="AF181" s="4">
        <v>344.59100000000001</v>
      </c>
      <c r="AG181" t="s">
        <v>2</v>
      </c>
    </row>
    <row r="184" spans="1:33" x14ac:dyDescent="0.3">
      <c r="A184" t="s">
        <v>193</v>
      </c>
      <c r="B184" s="2">
        <v>0.35714285714285715</v>
      </c>
      <c r="D184" s="2">
        <v>0.35714285714285715</v>
      </c>
      <c r="F184" s="2">
        <f>SUM(COUNTIF(G185:G226,{"","J","*NJ","M,J"}))/42</f>
        <v>0.19047619047619047</v>
      </c>
      <c r="L184" s="2">
        <v>0.45238095238095238</v>
      </c>
      <c r="N184" s="2">
        <v>0.45238095238095238</v>
      </c>
      <c r="P184" s="2">
        <f>SUM(COUNTIF(Q185:Q226,{"","J","*NJ","M,J"}))/42</f>
        <v>0.5714285714285714</v>
      </c>
      <c r="T184" s="2">
        <v>0.23809523809523808</v>
      </c>
      <c r="V184" s="2">
        <v>0.16666666666666666</v>
      </c>
      <c r="X184" s="2">
        <f>SUM(COUNTIF(Y185:Y226,{"","J","*NJ","M,J"}))/42</f>
        <v>0.47619047619047616</v>
      </c>
      <c r="AB184" s="2">
        <v>0.59523809523809523</v>
      </c>
      <c r="AD184" s="2">
        <v>0.16666666666666666</v>
      </c>
    </row>
    <row r="185" spans="1:33" x14ac:dyDescent="0.3">
      <c r="A185" t="s">
        <v>208</v>
      </c>
      <c r="B185">
        <v>1</v>
      </c>
      <c r="C185" t="s">
        <v>1</v>
      </c>
      <c r="D185">
        <v>1.1000000000000001</v>
      </c>
      <c r="E185" t="s">
        <v>186</v>
      </c>
      <c r="F185">
        <v>1</v>
      </c>
      <c r="G185" t="s">
        <v>1</v>
      </c>
      <c r="L185">
        <v>1</v>
      </c>
      <c r="M185" t="s">
        <v>1</v>
      </c>
      <c r="N185">
        <v>1</v>
      </c>
      <c r="O185" t="s">
        <v>1</v>
      </c>
      <c r="P185">
        <v>5.7099999999999998E-2</v>
      </c>
      <c r="Q185" t="s">
        <v>2</v>
      </c>
      <c r="T185">
        <v>1</v>
      </c>
      <c r="U185" t="s">
        <v>1</v>
      </c>
      <c r="V185">
        <v>1</v>
      </c>
      <c r="W185" t="s">
        <v>1</v>
      </c>
      <c r="X185">
        <v>0.71</v>
      </c>
      <c r="Y185" t="s">
        <v>2</v>
      </c>
      <c r="AB185">
        <v>1</v>
      </c>
      <c r="AC185" t="s">
        <v>1</v>
      </c>
      <c r="AD185">
        <v>1</v>
      </c>
      <c r="AE185" t="s">
        <v>1</v>
      </c>
    </row>
    <row r="186" spans="1:33" x14ac:dyDescent="0.3">
      <c r="A186" t="s">
        <v>209</v>
      </c>
      <c r="B186">
        <v>1</v>
      </c>
      <c r="C186" t="s">
        <v>1</v>
      </c>
      <c r="D186">
        <v>1</v>
      </c>
      <c r="E186" t="s">
        <v>1</v>
      </c>
      <c r="F186">
        <v>1</v>
      </c>
      <c r="G186" t="s">
        <v>1</v>
      </c>
      <c r="L186">
        <v>1</v>
      </c>
      <c r="M186" t="s">
        <v>1</v>
      </c>
      <c r="N186">
        <v>1</v>
      </c>
      <c r="O186" t="s">
        <v>1</v>
      </c>
      <c r="P186">
        <v>0.03</v>
      </c>
      <c r="Q186" t="s">
        <v>1</v>
      </c>
      <c r="T186">
        <v>1</v>
      </c>
      <c r="U186" t="s">
        <v>1</v>
      </c>
      <c r="V186">
        <v>1</v>
      </c>
      <c r="W186" t="s">
        <v>1</v>
      </c>
      <c r="X186">
        <v>0.85</v>
      </c>
      <c r="Y186" t="s">
        <v>186</v>
      </c>
      <c r="AB186">
        <v>1</v>
      </c>
      <c r="AC186" t="s">
        <v>1</v>
      </c>
      <c r="AD186">
        <v>9.8000000000000007</v>
      </c>
      <c r="AE186" t="s">
        <v>1</v>
      </c>
    </row>
    <row r="187" spans="1:33" x14ac:dyDescent="0.3">
      <c r="A187" t="s">
        <v>210</v>
      </c>
      <c r="B187">
        <v>1.68</v>
      </c>
      <c r="C187" t="s">
        <v>2</v>
      </c>
      <c r="D187">
        <v>1.3</v>
      </c>
      <c r="E187" t="s">
        <v>1</v>
      </c>
      <c r="F187">
        <v>1</v>
      </c>
      <c r="G187" t="s">
        <v>1</v>
      </c>
      <c r="L187">
        <v>1.0900000000000001</v>
      </c>
      <c r="M187" t="s">
        <v>2</v>
      </c>
      <c r="N187">
        <v>2.6</v>
      </c>
      <c r="O187" t="s">
        <v>186</v>
      </c>
      <c r="P187">
        <v>0.12</v>
      </c>
      <c r="Q187" t="s">
        <v>186</v>
      </c>
      <c r="T187">
        <v>1</v>
      </c>
      <c r="U187" t="s">
        <v>1</v>
      </c>
      <c r="V187">
        <v>1</v>
      </c>
      <c r="W187" t="s">
        <v>1</v>
      </c>
      <c r="X187">
        <v>0.995</v>
      </c>
      <c r="Y187" t="s">
        <v>2</v>
      </c>
      <c r="AB187">
        <v>3.6</v>
      </c>
      <c r="AC187" t="s">
        <v>2</v>
      </c>
      <c r="AD187">
        <v>7.1</v>
      </c>
      <c r="AE187" t="s">
        <v>1</v>
      </c>
    </row>
    <row r="188" spans="1:33" x14ac:dyDescent="0.3">
      <c r="A188" t="s">
        <v>211</v>
      </c>
      <c r="B188">
        <v>2.0299999999999998</v>
      </c>
      <c r="C188" t="s">
        <v>2</v>
      </c>
      <c r="D188">
        <v>5.12</v>
      </c>
      <c r="E188" t="s">
        <v>2</v>
      </c>
      <c r="F188">
        <v>1</v>
      </c>
      <c r="G188" t="s">
        <v>1</v>
      </c>
      <c r="L188">
        <v>2.2999999999999998</v>
      </c>
      <c r="M188" t="s">
        <v>186</v>
      </c>
      <c r="N188">
        <v>6.3</v>
      </c>
      <c r="O188" t="s">
        <v>2</v>
      </c>
      <c r="P188">
        <v>0.19</v>
      </c>
      <c r="Q188" t="s">
        <v>186</v>
      </c>
      <c r="T188">
        <v>2.12</v>
      </c>
      <c r="U188" t="s">
        <v>2</v>
      </c>
      <c r="V188">
        <v>1</v>
      </c>
      <c r="W188" t="s">
        <v>1</v>
      </c>
      <c r="X188">
        <v>1.9</v>
      </c>
      <c r="Y188" t="s">
        <v>186</v>
      </c>
      <c r="AB188">
        <v>7.22</v>
      </c>
      <c r="AC188" t="s">
        <v>2</v>
      </c>
      <c r="AD188">
        <v>9.1</v>
      </c>
      <c r="AE188" t="s">
        <v>1</v>
      </c>
    </row>
    <row r="189" spans="1:33" x14ac:dyDescent="0.3">
      <c r="A189" t="s">
        <v>212</v>
      </c>
      <c r="B189">
        <v>1</v>
      </c>
      <c r="C189" t="s">
        <v>1</v>
      </c>
      <c r="D189">
        <v>1</v>
      </c>
      <c r="E189" t="s">
        <v>1</v>
      </c>
      <c r="F189">
        <v>1</v>
      </c>
      <c r="G189" t="s">
        <v>1</v>
      </c>
      <c r="L189">
        <v>1</v>
      </c>
      <c r="M189" t="s">
        <v>1</v>
      </c>
      <c r="N189">
        <v>1</v>
      </c>
      <c r="O189" t="s">
        <v>1</v>
      </c>
      <c r="P189">
        <v>0.04</v>
      </c>
      <c r="Q189" t="s">
        <v>186</v>
      </c>
      <c r="T189">
        <v>1</v>
      </c>
      <c r="U189" t="s">
        <v>1</v>
      </c>
      <c r="V189">
        <v>1</v>
      </c>
      <c r="W189" t="s">
        <v>1</v>
      </c>
      <c r="X189">
        <v>0.75</v>
      </c>
      <c r="Y189" t="s">
        <v>186</v>
      </c>
      <c r="AB189">
        <v>1</v>
      </c>
      <c r="AC189" t="s">
        <v>1</v>
      </c>
      <c r="AD189">
        <v>12</v>
      </c>
      <c r="AE189" t="s">
        <v>186</v>
      </c>
    </row>
    <row r="190" spans="1:33" x14ac:dyDescent="0.3">
      <c r="A190" t="s">
        <v>213</v>
      </c>
      <c r="B190">
        <v>1</v>
      </c>
      <c r="C190" t="s">
        <v>1</v>
      </c>
      <c r="D190">
        <v>1</v>
      </c>
      <c r="E190" t="s">
        <v>1</v>
      </c>
      <c r="F190">
        <v>1</v>
      </c>
      <c r="G190" t="s">
        <v>1</v>
      </c>
      <c r="L190">
        <v>1</v>
      </c>
      <c r="M190" t="s">
        <v>1</v>
      </c>
      <c r="N190">
        <v>1</v>
      </c>
      <c r="O190" t="s">
        <v>1</v>
      </c>
      <c r="P190">
        <v>2.5999999999999999E-2</v>
      </c>
      <c r="Q190" t="s">
        <v>1</v>
      </c>
      <c r="T190">
        <v>1</v>
      </c>
      <c r="U190" t="s">
        <v>1</v>
      </c>
      <c r="V190">
        <v>1</v>
      </c>
      <c r="W190" t="s">
        <v>1</v>
      </c>
      <c r="X190">
        <v>0.76</v>
      </c>
      <c r="Y190" t="s">
        <v>186</v>
      </c>
      <c r="AB190">
        <v>1</v>
      </c>
      <c r="AC190" t="s">
        <v>1</v>
      </c>
      <c r="AD190">
        <v>6.3</v>
      </c>
      <c r="AE190" t="s">
        <v>1</v>
      </c>
    </row>
    <row r="191" spans="1:33" x14ac:dyDescent="0.3">
      <c r="A191" t="s">
        <v>214</v>
      </c>
      <c r="B191">
        <v>1</v>
      </c>
      <c r="C191" t="s">
        <v>1</v>
      </c>
      <c r="D191">
        <v>1.4</v>
      </c>
      <c r="E191" t="s">
        <v>1</v>
      </c>
      <c r="F191">
        <v>1</v>
      </c>
      <c r="G191" t="s">
        <v>1</v>
      </c>
      <c r="L191">
        <v>1</v>
      </c>
      <c r="M191" t="s">
        <v>1</v>
      </c>
      <c r="N191">
        <v>1</v>
      </c>
      <c r="O191" t="s">
        <v>1</v>
      </c>
      <c r="P191">
        <v>3.1E-2</v>
      </c>
      <c r="Q191" t="s">
        <v>186</v>
      </c>
      <c r="T191">
        <v>1</v>
      </c>
      <c r="U191" t="s">
        <v>1</v>
      </c>
      <c r="V191">
        <v>1</v>
      </c>
      <c r="W191" t="s">
        <v>1</v>
      </c>
      <c r="X191">
        <v>0.93</v>
      </c>
      <c r="Y191" t="s">
        <v>186</v>
      </c>
      <c r="AB191">
        <v>1</v>
      </c>
      <c r="AC191" t="s">
        <v>1</v>
      </c>
      <c r="AD191">
        <v>1.1000000000000001</v>
      </c>
      <c r="AE191" t="s">
        <v>1</v>
      </c>
    </row>
    <row r="192" spans="1:33" x14ac:dyDescent="0.3">
      <c r="A192" t="s">
        <v>215</v>
      </c>
      <c r="B192">
        <v>4.0999999999999996</v>
      </c>
      <c r="C192" t="s">
        <v>186</v>
      </c>
      <c r="D192">
        <v>8.9</v>
      </c>
      <c r="E192" t="s">
        <v>186</v>
      </c>
      <c r="F192">
        <v>16.3</v>
      </c>
      <c r="G192" t="s">
        <v>2</v>
      </c>
      <c r="L192">
        <v>4.2</v>
      </c>
      <c r="M192" t="s">
        <v>2</v>
      </c>
      <c r="N192">
        <v>15.3</v>
      </c>
      <c r="O192" t="s">
        <v>2</v>
      </c>
      <c r="P192">
        <v>2.89</v>
      </c>
      <c r="Q192" t="s">
        <v>2</v>
      </c>
      <c r="T192">
        <v>4.0999999999999996</v>
      </c>
      <c r="U192" t="s">
        <v>2</v>
      </c>
      <c r="V192">
        <v>1.83</v>
      </c>
      <c r="W192" t="s">
        <v>2</v>
      </c>
      <c r="X192">
        <v>5.04</v>
      </c>
      <c r="Y192" t="s">
        <v>2</v>
      </c>
      <c r="AB192">
        <v>5.82</v>
      </c>
      <c r="AC192" t="s">
        <v>2</v>
      </c>
      <c r="AD192">
        <v>4.37</v>
      </c>
      <c r="AE192" t="s">
        <v>2</v>
      </c>
    </row>
    <row r="193" spans="1:31" x14ac:dyDescent="0.3">
      <c r="A193" t="s">
        <v>216</v>
      </c>
      <c r="B193">
        <v>1</v>
      </c>
      <c r="C193" t="s">
        <v>1</v>
      </c>
      <c r="D193">
        <v>8.8000000000000007</v>
      </c>
      <c r="E193" t="s">
        <v>1</v>
      </c>
      <c r="F193">
        <v>1</v>
      </c>
      <c r="G193" t="s">
        <v>1</v>
      </c>
      <c r="L193">
        <v>1</v>
      </c>
      <c r="M193" t="s">
        <v>1</v>
      </c>
      <c r="N193">
        <v>1</v>
      </c>
      <c r="O193" t="s">
        <v>1</v>
      </c>
      <c r="P193">
        <v>2.1399999999999999E-2</v>
      </c>
      <c r="Q193" t="s">
        <v>2</v>
      </c>
      <c r="T193">
        <v>1</v>
      </c>
      <c r="U193" t="s">
        <v>1</v>
      </c>
      <c r="V193">
        <v>1</v>
      </c>
      <c r="W193" t="s">
        <v>1</v>
      </c>
      <c r="X193">
        <v>0.56000000000000005</v>
      </c>
      <c r="Y193" t="s">
        <v>1</v>
      </c>
      <c r="AB193">
        <v>1.37</v>
      </c>
      <c r="AC193" t="s">
        <v>2</v>
      </c>
      <c r="AD193">
        <v>2</v>
      </c>
      <c r="AE193" t="s">
        <v>1</v>
      </c>
    </row>
    <row r="194" spans="1:31" x14ac:dyDescent="0.3">
      <c r="A194" t="s">
        <v>217</v>
      </c>
      <c r="B194">
        <v>1</v>
      </c>
      <c r="C194" t="s">
        <v>1</v>
      </c>
      <c r="D194">
        <v>6.7</v>
      </c>
      <c r="E194" t="s">
        <v>1</v>
      </c>
      <c r="F194">
        <v>1</v>
      </c>
      <c r="G194" t="s">
        <v>1</v>
      </c>
      <c r="L194">
        <v>1</v>
      </c>
      <c r="M194" t="s">
        <v>1</v>
      </c>
      <c r="N194">
        <v>1</v>
      </c>
      <c r="O194" t="s">
        <v>1</v>
      </c>
      <c r="P194">
        <v>2.1999999999999999E-2</v>
      </c>
      <c r="Q194" t="s">
        <v>186</v>
      </c>
      <c r="T194">
        <v>1</v>
      </c>
      <c r="U194" t="s">
        <v>1</v>
      </c>
      <c r="V194">
        <v>1</v>
      </c>
      <c r="W194" t="s">
        <v>1</v>
      </c>
      <c r="X194">
        <v>0.43</v>
      </c>
      <c r="Y194" t="s">
        <v>1</v>
      </c>
      <c r="AB194">
        <v>4.38</v>
      </c>
      <c r="AC194" t="s">
        <v>2</v>
      </c>
      <c r="AD194">
        <v>1.6</v>
      </c>
      <c r="AE194" t="s">
        <v>1</v>
      </c>
    </row>
    <row r="195" spans="1:31" x14ac:dyDescent="0.3">
      <c r="A195" t="s">
        <v>218</v>
      </c>
      <c r="B195">
        <v>1</v>
      </c>
      <c r="C195" t="s">
        <v>1</v>
      </c>
      <c r="D195">
        <v>10</v>
      </c>
      <c r="E195" t="s">
        <v>1</v>
      </c>
      <c r="F195">
        <v>1</v>
      </c>
      <c r="G195" t="s">
        <v>1</v>
      </c>
      <c r="L195">
        <v>1.45</v>
      </c>
      <c r="M195" t="s">
        <v>2</v>
      </c>
      <c r="N195">
        <v>3.06</v>
      </c>
      <c r="O195" t="s">
        <v>2</v>
      </c>
      <c r="P195">
        <v>5.7099999999999998E-2</v>
      </c>
      <c r="Q195" t="s">
        <v>2</v>
      </c>
      <c r="T195">
        <v>1</v>
      </c>
      <c r="U195" t="s">
        <v>1</v>
      </c>
      <c r="V195">
        <v>1</v>
      </c>
      <c r="W195" t="s">
        <v>1</v>
      </c>
      <c r="X195">
        <v>0.67</v>
      </c>
      <c r="Y195" t="s">
        <v>1</v>
      </c>
      <c r="AB195">
        <v>30.3</v>
      </c>
      <c r="AC195" t="s">
        <v>2</v>
      </c>
      <c r="AD195">
        <v>2.4</v>
      </c>
      <c r="AE195" t="s">
        <v>1</v>
      </c>
    </row>
    <row r="196" spans="1:31" x14ac:dyDescent="0.3">
      <c r="A196" t="s">
        <v>219</v>
      </c>
      <c r="B196">
        <v>1</v>
      </c>
      <c r="C196" t="s">
        <v>1</v>
      </c>
      <c r="D196">
        <v>11</v>
      </c>
      <c r="E196" t="s">
        <v>1</v>
      </c>
      <c r="F196">
        <v>1</v>
      </c>
      <c r="G196" t="s">
        <v>1</v>
      </c>
      <c r="L196">
        <v>1</v>
      </c>
      <c r="M196" t="s">
        <v>1</v>
      </c>
      <c r="N196">
        <v>1</v>
      </c>
      <c r="O196" t="s">
        <v>1</v>
      </c>
      <c r="P196">
        <v>2.9000000000000001E-2</v>
      </c>
      <c r="Q196" t="s">
        <v>186</v>
      </c>
      <c r="T196">
        <v>1</v>
      </c>
      <c r="U196" t="s">
        <v>1</v>
      </c>
      <c r="V196">
        <v>1</v>
      </c>
      <c r="W196" t="s">
        <v>1</v>
      </c>
      <c r="X196">
        <v>0.69</v>
      </c>
      <c r="Y196" t="s">
        <v>1</v>
      </c>
      <c r="AB196">
        <v>2.58</v>
      </c>
      <c r="AC196" t="s">
        <v>2</v>
      </c>
      <c r="AD196">
        <v>2.5</v>
      </c>
      <c r="AE196" t="s">
        <v>1</v>
      </c>
    </row>
    <row r="197" spans="1:31" x14ac:dyDescent="0.3">
      <c r="A197" t="s">
        <v>220</v>
      </c>
      <c r="B197">
        <v>20.399999999999999</v>
      </c>
      <c r="C197" t="s">
        <v>2</v>
      </c>
      <c r="D197">
        <v>188</v>
      </c>
      <c r="E197" t="s">
        <v>184</v>
      </c>
      <c r="F197">
        <v>7</v>
      </c>
      <c r="G197" t="s">
        <v>2</v>
      </c>
      <c r="L197">
        <v>36.9</v>
      </c>
      <c r="M197" t="s">
        <v>2</v>
      </c>
      <c r="N197">
        <v>120</v>
      </c>
      <c r="O197" t="s">
        <v>184</v>
      </c>
      <c r="P197">
        <v>1.43</v>
      </c>
      <c r="Q197" t="s">
        <v>2</v>
      </c>
      <c r="T197">
        <v>48.2</v>
      </c>
      <c r="U197" t="s">
        <v>2</v>
      </c>
      <c r="V197">
        <v>1.01</v>
      </c>
      <c r="W197" t="s">
        <v>2</v>
      </c>
      <c r="X197">
        <v>19.899999999999999</v>
      </c>
      <c r="Y197" t="s">
        <v>2</v>
      </c>
      <c r="AB197">
        <v>2010</v>
      </c>
      <c r="AC197" t="s">
        <v>184</v>
      </c>
      <c r="AD197">
        <v>14.8</v>
      </c>
      <c r="AE197" t="s">
        <v>2</v>
      </c>
    </row>
    <row r="198" spans="1:31" x14ac:dyDescent="0.3">
      <c r="A198" t="s">
        <v>221</v>
      </c>
      <c r="B198">
        <v>1</v>
      </c>
      <c r="C198" t="s">
        <v>1</v>
      </c>
      <c r="D198">
        <v>7.5</v>
      </c>
      <c r="E198" t="s">
        <v>1</v>
      </c>
      <c r="F198">
        <v>1</v>
      </c>
      <c r="G198" t="s">
        <v>1</v>
      </c>
      <c r="L198">
        <v>1</v>
      </c>
      <c r="M198" t="s">
        <v>1</v>
      </c>
      <c r="N198">
        <v>1</v>
      </c>
      <c r="O198" t="s">
        <v>1</v>
      </c>
      <c r="P198">
        <v>0.02</v>
      </c>
      <c r="Q198" t="s">
        <v>1</v>
      </c>
      <c r="T198">
        <v>1</v>
      </c>
      <c r="U198" t="s">
        <v>1</v>
      </c>
      <c r="V198">
        <v>1</v>
      </c>
      <c r="W198" t="s">
        <v>1</v>
      </c>
      <c r="X198">
        <v>0.48</v>
      </c>
      <c r="Y198" t="s">
        <v>1</v>
      </c>
      <c r="AB198">
        <v>1</v>
      </c>
      <c r="AC198" t="s">
        <v>1</v>
      </c>
      <c r="AD198">
        <v>1.7</v>
      </c>
      <c r="AE198" t="s">
        <v>1</v>
      </c>
    </row>
    <row r="199" spans="1:31" x14ac:dyDescent="0.3">
      <c r="A199" t="s">
        <v>222</v>
      </c>
      <c r="B199">
        <v>1</v>
      </c>
      <c r="C199" t="s">
        <v>1</v>
      </c>
      <c r="D199">
        <v>12</v>
      </c>
      <c r="E199" t="s">
        <v>1</v>
      </c>
      <c r="F199">
        <v>1</v>
      </c>
      <c r="G199" t="s">
        <v>1</v>
      </c>
      <c r="L199">
        <v>1</v>
      </c>
      <c r="M199" t="s">
        <v>1</v>
      </c>
      <c r="N199">
        <v>2.84</v>
      </c>
      <c r="O199" t="s">
        <v>2</v>
      </c>
      <c r="P199">
        <v>0.03</v>
      </c>
      <c r="Q199" t="s">
        <v>1</v>
      </c>
      <c r="T199">
        <v>1</v>
      </c>
      <c r="U199" t="s">
        <v>1</v>
      </c>
      <c r="V199">
        <v>1</v>
      </c>
      <c r="W199" t="s">
        <v>1</v>
      </c>
      <c r="X199">
        <v>0.96</v>
      </c>
      <c r="Y199" t="s">
        <v>186</v>
      </c>
      <c r="AB199">
        <v>32.700000000000003</v>
      </c>
      <c r="AC199" t="s">
        <v>2</v>
      </c>
      <c r="AD199">
        <v>2.8</v>
      </c>
      <c r="AE199" t="s">
        <v>1</v>
      </c>
    </row>
    <row r="200" spans="1:31" x14ac:dyDescent="0.3">
      <c r="A200" t="s">
        <v>223</v>
      </c>
      <c r="B200">
        <v>1</v>
      </c>
      <c r="C200" t="s">
        <v>1</v>
      </c>
      <c r="D200">
        <v>11</v>
      </c>
      <c r="E200" t="s">
        <v>1</v>
      </c>
      <c r="F200">
        <v>1</v>
      </c>
      <c r="G200" t="s">
        <v>1</v>
      </c>
      <c r="L200">
        <v>1</v>
      </c>
      <c r="M200" t="s">
        <v>1</v>
      </c>
      <c r="N200">
        <v>1</v>
      </c>
      <c r="O200" t="s">
        <v>1</v>
      </c>
      <c r="P200">
        <v>0.02</v>
      </c>
      <c r="Q200" t="s">
        <v>1</v>
      </c>
      <c r="T200">
        <v>1</v>
      </c>
      <c r="U200" t="s">
        <v>1</v>
      </c>
      <c r="V200">
        <v>1</v>
      </c>
      <c r="W200" t="s">
        <v>1</v>
      </c>
      <c r="X200">
        <v>0.5</v>
      </c>
      <c r="Y200" t="s">
        <v>1</v>
      </c>
      <c r="AB200">
        <v>1</v>
      </c>
      <c r="AC200" t="s">
        <v>1</v>
      </c>
      <c r="AD200">
        <v>1.9</v>
      </c>
      <c r="AE200" t="s">
        <v>1</v>
      </c>
    </row>
    <row r="201" spans="1:31" x14ac:dyDescent="0.3">
      <c r="A201" t="s">
        <v>224</v>
      </c>
      <c r="B201">
        <v>3.16</v>
      </c>
      <c r="C201" t="s">
        <v>2</v>
      </c>
      <c r="D201">
        <v>52.4</v>
      </c>
      <c r="E201" t="s">
        <v>2</v>
      </c>
      <c r="F201">
        <v>1.25</v>
      </c>
      <c r="G201" t="s">
        <v>2</v>
      </c>
      <c r="L201">
        <v>5.4</v>
      </c>
      <c r="M201" t="s">
        <v>186</v>
      </c>
      <c r="N201">
        <v>15.5</v>
      </c>
      <c r="O201" t="s">
        <v>2</v>
      </c>
      <c r="P201">
        <v>0.28699999999999998</v>
      </c>
      <c r="Q201" t="s">
        <v>2</v>
      </c>
      <c r="T201">
        <v>12.2</v>
      </c>
      <c r="U201" t="s">
        <v>2</v>
      </c>
      <c r="V201">
        <v>1</v>
      </c>
      <c r="W201" t="s">
        <v>1</v>
      </c>
      <c r="X201">
        <v>4.8</v>
      </c>
      <c r="Y201" t="s">
        <v>186</v>
      </c>
      <c r="AB201">
        <v>746</v>
      </c>
      <c r="AD201">
        <v>1.5</v>
      </c>
      <c r="AE201" t="s">
        <v>1</v>
      </c>
    </row>
    <row r="202" spans="1:31" x14ac:dyDescent="0.3">
      <c r="A202" t="s">
        <v>225</v>
      </c>
      <c r="B202">
        <v>1</v>
      </c>
      <c r="C202" t="s">
        <v>1</v>
      </c>
      <c r="D202">
        <v>2.9</v>
      </c>
      <c r="E202" t="s">
        <v>1</v>
      </c>
      <c r="F202">
        <v>1</v>
      </c>
      <c r="G202" t="s">
        <v>1</v>
      </c>
      <c r="L202">
        <v>1.71</v>
      </c>
      <c r="M202" t="s">
        <v>2</v>
      </c>
      <c r="N202">
        <v>1.1000000000000001</v>
      </c>
      <c r="O202" t="s">
        <v>1</v>
      </c>
      <c r="P202">
        <v>6.6000000000000003E-2</v>
      </c>
      <c r="Q202" t="s">
        <v>186</v>
      </c>
      <c r="T202">
        <v>1.2</v>
      </c>
      <c r="U202" t="s">
        <v>1</v>
      </c>
      <c r="V202">
        <v>1</v>
      </c>
      <c r="W202" t="s">
        <v>1</v>
      </c>
      <c r="X202">
        <v>0.82</v>
      </c>
      <c r="Y202" t="s">
        <v>1</v>
      </c>
      <c r="AB202">
        <v>4.6900000000000004</v>
      </c>
      <c r="AC202" t="s">
        <v>2</v>
      </c>
      <c r="AD202">
        <v>3.4</v>
      </c>
      <c r="AE202" t="s">
        <v>1</v>
      </c>
    </row>
    <row r="203" spans="1:31" x14ac:dyDescent="0.3">
      <c r="A203" t="s">
        <v>226</v>
      </c>
      <c r="B203">
        <v>12.3</v>
      </c>
      <c r="C203" t="s">
        <v>2</v>
      </c>
      <c r="D203">
        <v>317</v>
      </c>
      <c r="E203" t="s">
        <v>184</v>
      </c>
      <c r="F203">
        <v>5.36</v>
      </c>
      <c r="G203" t="s">
        <v>2</v>
      </c>
      <c r="L203">
        <v>21.6</v>
      </c>
      <c r="M203" t="s">
        <v>2</v>
      </c>
      <c r="N203">
        <v>68.099999999999994</v>
      </c>
      <c r="O203" t="s">
        <v>2</v>
      </c>
      <c r="P203">
        <v>1.1200000000000001</v>
      </c>
      <c r="Q203" t="s">
        <v>2</v>
      </c>
      <c r="T203">
        <v>50</v>
      </c>
      <c r="U203" t="s">
        <v>2</v>
      </c>
      <c r="V203">
        <v>2.63</v>
      </c>
      <c r="W203" t="s">
        <v>2</v>
      </c>
      <c r="X203">
        <v>30</v>
      </c>
      <c r="Y203" t="s">
        <v>2</v>
      </c>
      <c r="AB203">
        <v>4210</v>
      </c>
      <c r="AC203" t="s">
        <v>184</v>
      </c>
      <c r="AD203">
        <v>9.3000000000000007</v>
      </c>
      <c r="AE203" t="s">
        <v>186</v>
      </c>
    </row>
    <row r="204" spans="1:31" x14ac:dyDescent="0.3">
      <c r="A204" t="s">
        <v>227</v>
      </c>
      <c r="B204">
        <v>1</v>
      </c>
      <c r="C204" t="s">
        <v>1</v>
      </c>
      <c r="D204">
        <v>3.1</v>
      </c>
      <c r="E204" t="s">
        <v>1</v>
      </c>
      <c r="F204">
        <v>1</v>
      </c>
      <c r="G204" t="s">
        <v>1</v>
      </c>
      <c r="L204">
        <v>1</v>
      </c>
      <c r="M204" t="s">
        <v>1</v>
      </c>
      <c r="N204">
        <v>1.2</v>
      </c>
      <c r="O204" t="s">
        <v>1</v>
      </c>
      <c r="P204">
        <v>5.7000000000000002E-2</v>
      </c>
      <c r="Q204" t="s">
        <v>1</v>
      </c>
      <c r="T204">
        <v>1.4</v>
      </c>
      <c r="U204" t="s">
        <v>1</v>
      </c>
      <c r="V204">
        <v>1</v>
      </c>
      <c r="W204" t="s">
        <v>1</v>
      </c>
      <c r="X204">
        <v>0.9</v>
      </c>
      <c r="Y204" t="s">
        <v>1</v>
      </c>
      <c r="AB204">
        <v>6.8</v>
      </c>
      <c r="AC204" t="s">
        <v>186</v>
      </c>
      <c r="AD204">
        <v>3.7</v>
      </c>
      <c r="AE204" t="s">
        <v>1</v>
      </c>
    </row>
    <row r="205" spans="1:31" x14ac:dyDescent="0.3">
      <c r="A205" t="s">
        <v>228</v>
      </c>
      <c r="B205">
        <v>1</v>
      </c>
      <c r="C205" t="s">
        <v>1</v>
      </c>
      <c r="D205">
        <v>21.1</v>
      </c>
      <c r="E205" t="s">
        <v>2</v>
      </c>
      <c r="F205">
        <v>1</v>
      </c>
      <c r="G205" t="s">
        <v>1</v>
      </c>
      <c r="L205">
        <v>1.3</v>
      </c>
      <c r="M205" t="s">
        <v>186</v>
      </c>
      <c r="N205">
        <v>3.2</v>
      </c>
      <c r="O205" t="s">
        <v>2</v>
      </c>
      <c r="P205">
        <v>0.05</v>
      </c>
      <c r="Q205" t="s">
        <v>186</v>
      </c>
      <c r="T205">
        <v>1.1000000000000001</v>
      </c>
      <c r="U205" t="s">
        <v>1</v>
      </c>
      <c r="V205">
        <v>1</v>
      </c>
      <c r="W205" t="s">
        <v>1</v>
      </c>
      <c r="X205">
        <v>1.4</v>
      </c>
      <c r="Y205" t="s">
        <v>186</v>
      </c>
      <c r="AB205">
        <v>257</v>
      </c>
      <c r="AC205" t="s">
        <v>184</v>
      </c>
      <c r="AD205">
        <v>3.1</v>
      </c>
      <c r="AE205" t="s">
        <v>1</v>
      </c>
    </row>
    <row r="206" spans="1:31" x14ac:dyDescent="0.3">
      <c r="A206" t="s">
        <v>229</v>
      </c>
      <c r="B206">
        <v>1</v>
      </c>
      <c r="C206" t="s">
        <v>1</v>
      </c>
      <c r="D206">
        <v>2</v>
      </c>
      <c r="E206" t="s">
        <v>1</v>
      </c>
      <c r="F206">
        <v>1</v>
      </c>
      <c r="G206" t="s">
        <v>1</v>
      </c>
      <c r="L206">
        <v>1</v>
      </c>
      <c r="M206" t="s">
        <v>1</v>
      </c>
      <c r="N206">
        <v>1</v>
      </c>
      <c r="O206" t="s">
        <v>1</v>
      </c>
      <c r="P206">
        <v>3.2000000000000001E-2</v>
      </c>
      <c r="Q206" t="s">
        <v>1</v>
      </c>
      <c r="T206">
        <v>1</v>
      </c>
      <c r="U206" t="s">
        <v>1</v>
      </c>
      <c r="V206">
        <v>1</v>
      </c>
      <c r="W206" t="s">
        <v>1</v>
      </c>
      <c r="X206">
        <v>0.48</v>
      </c>
      <c r="Y206" t="s">
        <v>1</v>
      </c>
      <c r="AB206">
        <v>1.2</v>
      </c>
      <c r="AC206" t="s">
        <v>1</v>
      </c>
      <c r="AD206">
        <v>2.1</v>
      </c>
      <c r="AE206" t="s">
        <v>1</v>
      </c>
    </row>
    <row r="207" spans="1:31" x14ac:dyDescent="0.3">
      <c r="A207" t="s">
        <v>230</v>
      </c>
      <c r="B207">
        <v>1</v>
      </c>
      <c r="C207" t="s">
        <v>1</v>
      </c>
      <c r="D207">
        <v>3.4</v>
      </c>
      <c r="E207" t="s">
        <v>1</v>
      </c>
      <c r="F207">
        <v>1</v>
      </c>
      <c r="G207" t="s">
        <v>1</v>
      </c>
      <c r="L207">
        <v>1</v>
      </c>
      <c r="M207" t="s">
        <v>1</v>
      </c>
      <c r="N207">
        <v>1.3</v>
      </c>
      <c r="O207" t="s">
        <v>1</v>
      </c>
      <c r="P207">
        <v>6.3E-2</v>
      </c>
      <c r="Q207" t="s">
        <v>1</v>
      </c>
      <c r="T207">
        <v>1.3</v>
      </c>
      <c r="U207" t="s">
        <v>1</v>
      </c>
      <c r="V207">
        <v>1</v>
      </c>
      <c r="W207" t="s">
        <v>1</v>
      </c>
      <c r="X207">
        <v>0.98</v>
      </c>
      <c r="Y207" t="s">
        <v>1</v>
      </c>
      <c r="AB207">
        <v>2</v>
      </c>
      <c r="AC207" t="s">
        <v>1</v>
      </c>
      <c r="AD207">
        <v>4</v>
      </c>
      <c r="AE207" t="s">
        <v>1</v>
      </c>
    </row>
    <row r="208" spans="1:31" x14ac:dyDescent="0.3">
      <c r="A208" t="s">
        <v>231</v>
      </c>
      <c r="B208">
        <v>1</v>
      </c>
      <c r="C208" t="s">
        <v>1</v>
      </c>
      <c r="D208">
        <v>3.4</v>
      </c>
      <c r="E208" t="s">
        <v>1</v>
      </c>
      <c r="F208">
        <v>1</v>
      </c>
      <c r="G208" t="s">
        <v>1</v>
      </c>
      <c r="L208">
        <v>1</v>
      </c>
      <c r="M208" t="s">
        <v>1</v>
      </c>
      <c r="N208">
        <v>1.1000000000000001</v>
      </c>
      <c r="O208" t="s">
        <v>1</v>
      </c>
      <c r="P208">
        <v>0.04</v>
      </c>
      <c r="Q208" t="s">
        <v>1</v>
      </c>
      <c r="T208">
        <v>1.9</v>
      </c>
      <c r="U208" t="s">
        <v>1</v>
      </c>
      <c r="V208">
        <v>1</v>
      </c>
      <c r="W208" t="s">
        <v>1</v>
      </c>
      <c r="X208">
        <v>1.3</v>
      </c>
      <c r="Y208" t="s">
        <v>1</v>
      </c>
      <c r="AB208">
        <v>14</v>
      </c>
      <c r="AC208" t="s">
        <v>186</v>
      </c>
      <c r="AD208">
        <v>4.5</v>
      </c>
      <c r="AE208" t="s">
        <v>1</v>
      </c>
    </row>
    <row r="209" spans="1:31" x14ac:dyDescent="0.3">
      <c r="A209" t="s">
        <v>232</v>
      </c>
      <c r="B209">
        <v>1</v>
      </c>
      <c r="C209" t="s">
        <v>1</v>
      </c>
      <c r="D209">
        <v>32</v>
      </c>
      <c r="E209" t="s">
        <v>2</v>
      </c>
      <c r="F209">
        <v>1</v>
      </c>
      <c r="G209" t="s">
        <v>1</v>
      </c>
      <c r="L209">
        <v>2.04</v>
      </c>
      <c r="M209" t="s">
        <v>2</v>
      </c>
      <c r="N209">
        <v>4.25</v>
      </c>
      <c r="O209" t="s">
        <v>2</v>
      </c>
      <c r="P209">
        <v>0.14599999999999999</v>
      </c>
      <c r="Q209" t="s">
        <v>2</v>
      </c>
      <c r="T209">
        <v>4.43</v>
      </c>
      <c r="U209" t="s">
        <v>2</v>
      </c>
      <c r="V209">
        <v>1</v>
      </c>
      <c r="W209" t="s">
        <v>1</v>
      </c>
      <c r="X209">
        <v>2.2000000000000002</v>
      </c>
      <c r="Y209" t="s">
        <v>186</v>
      </c>
      <c r="AB209">
        <v>291</v>
      </c>
      <c r="AC209" t="s">
        <v>184</v>
      </c>
      <c r="AD209">
        <v>4.7</v>
      </c>
      <c r="AE209" t="s">
        <v>1</v>
      </c>
    </row>
    <row r="210" spans="1:31" x14ac:dyDescent="0.3">
      <c r="A210" t="s">
        <v>233</v>
      </c>
      <c r="B210">
        <v>1.3</v>
      </c>
      <c r="C210" t="s">
        <v>186</v>
      </c>
      <c r="D210">
        <v>41.1</v>
      </c>
      <c r="E210" t="s">
        <v>2</v>
      </c>
      <c r="F210">
        <v>1</v>
      </c>
      <c r="G210" t="s">
        <v>1</v>
      </c>
      <c r="L210">
        <v>2.36</v>
      </c>
      <c r="M210" t="s">
        <v>2</v>
      </c>
      <c r="N210">
        <v>5.92</v>
      </c>
      <c r="O210" t="s">
        <v>2</v>
      </c>
      <c r="P210">
        <v>0.16</v>
      </c>
      <c r="Q210" t="s">
        <v>186</v>
      </c>
      <c r="T210">
        <v>3.1</v>
      </c>
      <c r="U210" t="s">
        <v>1</v>
      </c>
      <c r="V210">
        <v>1</v>
      </c>
      <c r="W210" t="s">
        <v>1</v>
      </c>
      <c r="X210">
        <v>1.6</v>
      </c>
      <c r="Y210" t="s">
        <v>1</v>
      </c>
      <c r="AB210">
        <v>398</v>
      </c>
      <c r="AC210" t="s">
        <v>184</v>
      </c>
      <c r="AD210">
        <v>8.1999999999999993</v>
      </c>
      <c r="AE210" t="s">
        <v>1</v>
      </c>
    </row>
    <row r="211" spans="1:31" x14ac:dyDescent="0.3">
      <c r="A211" t="s">
        <v>234</v>
      </c>
      <c r="B211">
        <v>1</v>
      </c>
      <c r="C211" t="s">
        <v>1</v>
      </c>
      <c r="D211">
        <v>3.6</v>
      </c>
      <c r="E211" t="s">
        <v>1</v>
      </c>
      <c r="F211">
        <v>1</v>
      </c>
      <c r="G211" t="s">
        <v>1</v>
      </c>
      <c r="L211">
        <v>1</v>
      </c>
      <c r="M211" t="s">
        <v>1</v>
      </c>
      <c r="N211">
        <v>1.7</v>
      </c>
      <c r="O211" t="s">
        <v>1</v>
      </c>
      <c r="P211">
        <v>6.3E-2</v>
      </c>
      <c r="Q211" t="s">
        <v>1</v>
      </c>
      <c r="T211">
        <v>2.4</v>
      </c>
      <c r="U211" t="s">
        <v>1</v>
      </c>
      <c r="V211">
        <v>1</v>
      </c>
      <c r="W211" t="s">
        <v>1</v>
      </c>
      <c r="X211">
        <v>1.4</v>
      </c>
      <c r="Y211" t="s">
        <v>1</v>
      </c>
      <c r="AB211">
        <v>14</v>
      </c>
      <c r="AC211" t="s">
        <v>186</v>
      </c>
      <c r="AD211">
        <v>6.1</v>
      </c>
      <c r="AE211" t="s">
        <v>1</v>
      </c>
    </row>
    <row r="212" spans="1:31" x14ac:dyDescent="0.3">
      <c r="A212" t="s">
        <v>235</v>
      </c>
      <c r="B212">
        <v>1.5</v>
      </c>
      <c r="C212" t="s">
        <v>1</v>
      </c>
      <c r="D212">
        <v>5.8</v>
      </c>
      <c r="E212" t="s">
        <v>1</v>
      </c>
      <c r="F212">
        <v>1</v>
      </c>
      <c r="G212" t="s">
        <v>1</v>
      </c>
      <c r="L212">
        <v>1.1000000000000001</v>
      </c>
      <c r="M212" t="s">
        <v>1</v>
      </c>
      <c r="N212">
        <v>2.7</v>
      </c>
      <c r="O212" t="s">
        <v>1</v>
      </c>
      <c r="P212">
        <v>0.1</v>
      </c>
      <c r="Q212" t="s">
        <v>1</v>
      </c>
      <c r="T212">
        <v>3.7</v>
      </c>
      <c r="U212" t="s">
        <v>1</v>
      </c>
      <c r="V212">
        <v>1</v>
      </c>
      <c r="W212" t="s">
        <v>1</v>
      </c>
      <c r="X212">
        <v>2.2000000000000002</v>
      </c>
      <c r="Y212" t="s">
        <v>1</v>
      </c>
      <c r="AB212">
        <v>73.8</v>
      </c>
      <c r="AC212" t="s">
        <v>2</v>
      </c>
      <c r="AD212">
        <v>9.8000000000000007</v>
      </c>
      <c r="AE212" t="s">
        <v>1</v>
      </c>
    </row>
    <row r="213" spans="1:31" x14ac:dyDescent="0.3">
      <c r="A213" t="s">
        <v>236</v>
      </c>
      <c r="B213">
        <v>2.4</v>
      </c>
      <c r="C213" t="s">
        <v>1</v>
      </c>
      <c r="D213">
        <v>9.1</v>
      </c>
      <c r="E213" t="s">
        <v>1</v>
      </c>
      <c r="F213">
        <v>1.1000000000000001</v>
      </c>
      <c r="G213" t="s">
        <v>1</v>
      </c>
      <c r="L213">
        <v>1.7</v>
      </c>
      <c r="M213" t="s">
        <v>1</v>
      </c>
      <c r="N213">
        <v>4.2</v>
      </c>
      <c r="O213" t="s">
        <v>1</v>
      </c>
      <c r="P213">
        <v>0.16</v>
      </c>
      <c r="Q213" t="s">
        <v>1</v>
      </c>
      <c r="T213">
        <v>5</v>
      </c>
      <c r="U213" t="s">
        <v>1</v>
      </c>
      <c r="V213">
        <v>1.4</v>
      </c>
      <c r="W213" t="s">
        <v>1</v>
      </c>
      <c r="X213">
        <v>3.5</v>
      </c>
      <c r="Y213" t="s">
        <v>1</v>
      </c>
      <c r="AB213">
        <v>3.2</v>
      </c>
      <c r="AC213" t="s">
        <v>1</v>
      </c>
      <c r="AD213">
        <v>16</v>
      </c>
      <c r="AE213" t="s">
        <v>1</v>
      </c>
    </row>
    <row r="214" spans="1:31" x14ac:dyDescent="0.3">
      <c r="A214" t="s">
        <v>237</v>
      </c>
      <c r="B214">
        <v>2.1</v>
      </c>
      <c r="C214" t="s">
        <v>1</v>
      </c>
      <c r="D214">
        <v>8.1</v>
      </c>
      <c r="E214" t="s">
        <v>1</v>
      </c>
      <c r="F214">
        <v>1</v>
      </c>
      <c r="G214" t="s">
        <v>1</v>
      </c>
      <c r="L214">
        <v>1.5</v>
      </c>
      <c r="M214" t="s">
        <v>1</v>
      </c>
      <c r="N214">
        <v>3.8</v>
      </c>
      <c r="O214" t="s">
        <v>1</v>
      </c>
      <c r="P214">
        <v>0.14000000000000001</v>
      </c>
      <c r="Q214" t="s">
        <v>1</v>
      </c>
      <c r="T214">
        <v>4.4000000000000004</v>
      </c>
      <c r="U214" t="s">
        <v>1</v>
      </c>
      <c r="V214">
        <v>1.3</v>
      </c>
      <c r="W214" t="s">
        <v>1</v>
      </c>
      <c r="X214">
        <v>3.1</v>
      </c>
      <c r="Y214" t="s">
        <v>1</v>
      </c>
      <c r="AB214">
        <v>2.8</v>
      </c>
      <c r="AC214" t="s">
        <v>1</v>
      </c>
      <c r="AD214">
        <v>14</v>
      </c>
      <c r="AE214" t="s">
        <v>1</v>
      </c>
    </row>
    <row r="215" spans="1:31" x14ac:dyDescent="0.3">
      <c r="A215" t="s">
        <v>238</v>
      </c>
      <c r="B215">
        <v>1.1000000000000001</v>
      </c>
      <c r="C215" t="s">
        <v>1</v>
      </c>
      <c r="D215">
        <v>5.3</v>
      </c>
      <c r="E215" t="s">
        <v>1</v>
      </c>
      <c r="F215">
        <v>1</v>
      </c>
      <c r="G215" t="s">
        <v>1</v>
      </c>
      <c r="L215">
        <v>1</v>
      </c>
      <c r="M215" t="s">
        <v>1</v>
      </c>
      <c r="N215">
        <v>1.2</v>
      </c>
      <c r="O215" t="s">
        <v>1</v>
      </c>
      <c r="P215">
        <v>4.1000000000000002E-2</v>
      </c>
      <c r="Q215" t="s">
        <v>1</v>
      </c>
      <c r="T215">
        <v>1.1000000000000001</v>
      </c>
      <c r="U215" t="s">
        <v>1</v>
      </c>
      <c r="V215">
        <v>1</v>
      </c>
      <c r="W215" t="s">
        <v>1</v>
      </c>
      <c r="X215">
        <v>0.5</v>
      </c>
      <c r="Y215" t="s">
        <v>1</v>
      </c>
      <c r="AB215">
        <v>3.24</v>
      </c>
      <c r="AC215" t="s">
        <v>2</v>
      </c>
      <c r="AD215">
        <v>2</v>
      </c>
      <c r="AE215" t="s">
        <v>1</v>
      </c>
    </row>
    <row r="216" spans="1:31" x14ac:dyDescent="0.3">
      <c r="A216" t="s">
        <v>239</v>
      </c>
      <c r="B216">
        <v>7.68</v>
      </c>
      <c r="C216" t="s">
        <v>2</v>
      </c>
      <c r="D216">
        <v>5.9</v>
      </c>
      <c r="E216" t="s">
        <v>1</v>
      </c>
      <c r="F216">
        <v>1</v>
      </c>
      <c r="G216" t="s">
        <v>1</v>
      </c>
      <c r="L216">
        <v>9.6300000000000008</v>
      </c>
      <c r="M216" t="s">
        <v>2</v>
      </c>
      <c r="N216">
        <v>11</v>
      </c>
      <c r="O216" t="s">
        <v>186</v>
      </c>
      <c r="P216">
        <v>4.8000000000000001E-2</v>
      </c>
      <c r="Q216" t="s">
        <v>186</v>
      </c>
      <c r="T216">
        <v>1.3</v>
      </c>
      <c r="U216" t="s">
        <v>1</v>
      </c>
      <c r="V216">
        <v>1</v>
      </c>
      <c r="W216" t="s">
        <v>1</v>
      </c>
      <c r="X216">
        <v>0.73</v>
      </c>
      <c r="Y216" t="s">
        <v>186</v>
      </c>
      <c r="AB216">
        <v>14.7</v>
      </c>
      <c r="AC216" t="s">
        <v>2</v>
      </c>
      <c r="AD216">
        <v>2.2999999999999998</v>
      </c>
      <c r="AE216" t="s">
        <v>1</v>
      </c>
    </row>
    <row r="217" spans="1:31" x14ac:dyDescent="0.3">
      <c r="A217" t="s">
        <v>240</v>
      </c>
      <c r="B217">
        <v>2.4</v>
      </c>
      <c r="C217" t="s">
        <v>1</v>
      </c>
      <c r="D217">
        <v>12</v>
      </c>
      <c r="E217" t="s">
        <v>1</v>
      </c>
      <c r="F217">
        <v>1</v>
      </c>
      <c r="G217" t="s">
        <v>1</v>
      </c>
      <c r="L217">
        <v>1.1000000000000001</v>
      </c>
      <c r="M217" t="s">
        <v>1</v>
      </c>
      <c r="N217">
        <v>2.7</v>
      </c>
      <c r="O217" t="s">
        <v>1</v>
      </c>
      <c r="P217">
        <v>9.1999999999999998E-2</v>
      </c>
      <c r="Q217" t="s">
        <v>1</v>
      </c>
      <c r="T217">
        <v>2.2000000000000002</v>
      </c>
      <c r="U217" t="s">
        <v>1</v>
      </c>
      <c r="V217">
        <v>1</v>
      </c>
      <c r="W217" t="s">
        <v>1</v>
      </c>
      <c r="X217">
        <v>1.1000000000000001</v>
      </c>
      <c r="Y217" t="s">
        <v>1</v>
      </c>
      <c r="AB217">
        <v>1.9</v>
      </c>
      <c r="AC217" t="s">
        <v>1</v>
      </c>
      <c r="AD217">
        <v>4.5</v>
      </c>
      <c r="AE217" t="s">
        <v>1</v>
      </c>
    </row>
    <row r="218" spans="1:31" x14ac:dyDescent="0.3">
      <c r="A218" t="s">
        <v>241</v>
      </c>
      <c r="B218">
        <v>2.2000000000000002</v>
      </c>
      <c r="C218" t="s">
        <v>1</v>
      </c>
      <c r="D218">
        <v>11</v>
      </c>
      <c r="E218" t="s">
        <v>1</v>
      </c>
      <c r="F218">
        <v>1</v>
      </c>
      <c r="G218" t="s">
        <v>1</v>
      </c>
      <c r="L218">
        <v>1</v>
      </c>
      <c r="M218" t="s">
        <v>1</v>
      </c>
      <c r="N218">
        <v>2.4</v>
      </c>
      <c r="O218" t="s">
        <v>1</v>
      </c>
      <c r="P218">
        <v>8.5000000000000006E-2</v>
      </c>
      <c r="Q218" t="s">
        <v>1</v>
      </c>
      <c r="T218">
        <v>2</v>
      </c>
      <c r="U218" t="s">
        <v>1</v>
      </c>
      <c r="V218">
        <v>1</v>
      </c>
      <c r="W218" t="s">
        <v>1</v>
      </c>
      <c r="X218">
        <v>1</v>
      </c>
      <c r="Y218" t="s">
        <v>1</v>
      </c>
      <c r="AB218">
        <v>1.7</v>
      </c>
      <c r="AC218" t="s">
        <v>1</v>
      </c>
      <c r="AD218">
        <v>4.2</v>
      </c>
      <c r="AE218" t="s">
        <v>1</v>
      </c>
    </row>
    <row r="219" spans="1:31" x14ac:dyDescent="0.3">
      <c r="A219" t="s">
        <v>242</v>
      </c>
      <c r="B219">
        <v>3.5</v>
      </c>
      <c r="C219" t="s">
        <v>1</v>
      </c>
      <c r="D219">
        <v>17</v>
      </c>
      <c r="E219" t="s">
        <v>1</v>
      </c>
      <c r="F219">
        <v>1</v>
      </c>
      <c r="G219" t="s">
        <v>1</v>
      </c>
      <c r="L219">
        <v>1.5</v>
      </c>
      <c r="M219" t="s">
        <v>1</v>
      </c>
      <c r="N219">
        <v>3.8</v>
      </c>
      <c r="O219" t="s">
        <v>1</v>
      </c>
      <c r="P219">
        <v>0.13</v>
      </c>
      <c r="Q219" t="s">
        <v>1</v>
      </c>
      <c r="T219">
        <v>2.6</v>
      </c>
      <c r="U219" t="s">
        <v>1</v>
      </c>
      <c r="V219">
        <v>1.1000000000000001</v>
      </c>
      <c r="W219" t="s">
        <v>1</v>
      </c>
      <c r="X219">
        <v>1.6</v>
      </c>
      <c r="Y219" t="s">
        <v>1</v>
      </c>
      <c r="AB219">
        <v>2.2000000000000002</v>
      </c>
      <c r="AC219" t="s">
        <v>1</v>
      </c>
      <c r="AD219">
        <v>6.5</v>
      </c>
      <c r="AE219" t="s">
        <v>1</v>
      </c>
    </row>
    <row r="220" spans="1:31" x14ac:dyDescent="0.3">
      <c r="A220" t="s">
        <v>243</v>
      </c>
      <c r="B220">
        <v>4.5999999999999996</v>
      </c>
      <c r="C220" t="s">
        <v>186</v>
      </c>
      <c r="D220">
        <v>4.5</v>
      </c>
      <c r="E220" t="s">
        <v>186</v>
      </c>
      <c r="F220">
        <v>1</v>
      </c>
      <c r="G220" t="s">
        <v>1</v>
      </c>
      <c r="L220">
        <v>4.25</v>
      </c>
      <c r="M220" t="s">
        <v>2</v>
      </c>
      <c r="N220">
        <v>13.1</v>
      </c>
      <c r="O220" t="s">
        <v>2</v>
      </c>
      <c r="P220">
        <v>0.05</v>
      </c>
      <c r="Q220" t="s">
        <v>186</v>
      </c>
      <c r="T220">
        <v>1.8</v>
      </c>
      <c r="U220" t="s">
        <v>1</v>
      </c>
      <c r="V220">
        <v>1</v>
      </c>
      <c r="W220" t="s">
        <v>1</v>
      </c>
      <c r="X220">
        <v>1.3</v>
      </c>
      <c r="Y220" t="s">
        <v>2</v>
      </c>
      <c r="AB220">
        <v>1.2</v>
      </c>
      <c r="AC220" t="s">
        <v>1</v>
      </c>
      <c r="AD220">
        <v>2.2999999999999998</v>
      </c>
      <c r="AE220" t="s">
        <v>1</v>
      </c>
    </row>
    <row r="221" spans="1:31" x14ac:dyDescent="0.3">
      <c r="A221" t="s">
        <v>244</v>
      </c>
      <c r="B221">
        <v>3.44</v>
      </c>
      <c r="C221" t="s">
        <v>2</v>
      </c>
      <c r="D221">
        <v>5.7</v>
      </c>
      <c r="E221" t="s">
        <v>1</v>
      </c>
      <c r="F221">
        <v>1</v>
      </c>
      <c r="G221" t="s">
        <v>1</v>
      </c>
      <c r="L221">
        <v>3.32</v>
      </c>
      <c r="M221" t="s">
        <v>2</v>
      </c>
      <c r="N221">
        <v>7.4</v>
      </c>
      <c r="O221" t="s">
        <v>186</v>
      </c>
      <c r="P221">
        <v>6.4000000000000001E-2</v>
      </c>
      <c r="Q221" t="s">
        <v>1</v>
      </c>
      <c r="T221">
        <v>2.2000000000000002</v>
      </c>
      <c r="U221" t="s">
        <v>1</v>
      </c>
      <c r="V221">
        <v>1</v>
      </c>
      <c r="W221" t="s">
        <v>1</v>
      </c>
      <c r="X221">
        <v>0.59</v>
      </c>
      <c r="Y221" t="s">
        <v>1</v>
      </c>
      <c r="AB221">
        <v>1.4</v>
      </c>
      <c r="AC221" t="s">
        <v>1</v>
      </c>
      <c r="AD221">
        <v>3.2</v>
      </c>
      <c r="AE221" t="s">
        <v>1</v>
      </c>
    </row>
    <row r="222" spans="1:31" x14ac:dyDescent="0.3">
      <c r="A222" t="s">
        <v>245</v>
      </c>
      <c r="B222">
        <v>3.9</v>
      </c>
      <c r="C222" t="s">
        <v>186</v>
      </c>
      <c r="D222">
        <v>5.6</v>
      </c>
      <c r="E222" t="s">
        <v>186</v>
      </c>
      <c r="F222">
        <v>1</v>
      </c>
      <c r="G222" t="s">
        <v>1</v>
      </c>
      <c r="L222">
        <v>3</v>
      </c>
      <c r="M222" t="s">
        <v>2</v>
      </c>
      <c r="N222">
        <v>7.3</v>
      </c>
      <c r="O222" t="s">
        <v>186</v>
      </c>
      <c r="P222">
        <v>0.08</v>
      </c>
      <c r="Q222" t="s">
        <v>2</v>
      </c>
      <c r="T222">
        <v>2.2000000000000002</v>
      </c>
      <c r="U222" t="s">
        <v>1</v>
      </c>
      <c r="V222">
        <v>1</v>
      </c>
      <c r="W222" t="s">
        <v>1</v>
      </c>
      <c r="X222">
        <v>0.54</v>
      </c>
      <c r="Y222" t="s">
        <v>1</v>
      </c>
      <c r="AB222">
        <v>1.4</v>
      </c>
      <c r="AC222" t="s">
        <v>1</v>
      </c>
      <c r="AD222">
        <v>2.9</v>
      </c>
      <c r="AE222" t="s">
        <v>1</v>
      </c>
    </row>
    <row r="223" spans="1:31" x14ac:dyDescent="0.3">
      <c r="A223" t="s">
        <v>246</v>
      </c>
      <c r="B223">
        <v>6.02</v>
      </c>
      <c r="C223" t="s">
        <v>2</v>
      </c>
      <c r="D223">
        <v>11</v>
      </c>
      <c r="E223" t="s">
        <v>186</v>
      </c>
      <c r="F223">
        <v>1.55</v>
      </c>
      <c r="G223" t="s">
        <v>2</v>
      </c>
      <c r="L223">
        <v>7.47</v>
      </c>
      <c r="M223" t="s">
        <v>2</v>
      </c>
      <c r="N223">
        <v>37</v>
      </c>
      <c r="O223" t="s">
        <v>186</v>
      </c>
      <c r="P223">
        <v>0.22900000000000001</v>
      </c>
      <c r="Q223" t="s">
        <v>2</v>
      </c>
      <c r="T223">
        <v>5.04</v>
      </c>
      <c r="U223" t="s">
        <v>2</v>
      </c>
      <c r="V223">
        <v>1.1599999999999999</v>
      </c>
      <c r="W223" t="s">
        <v>2</v>
      </c>
      <c r="X223">
        <v>5.6</v>
      </c>
      <c r="Y223" t="s">
        <v>2</v>
      </c>
      <c r="AB223">
        <v>8.15</v>
      </c>
      <c r="AC223" t="s">
        <v>2</v>
      </c>
      <c r="AD223">
        <v>1.7</v>
      </c>
      <c r="AE223" t="s">
        <v>1</v>
      </c>
    </row>
    <row r="224" spans="1:31" x14ac:dyDescent="0.3">
      <c r="A224" t="s">
        <v>247</v>
      </c>
      <c r="B224">
        <v>9.1</v>
      </c>
      <c r="C224" t="s">
        <v>186</v>
      </c>
      <c r="D224">
        <v>20.5</v>
      </c>
      <c r="E224" t="s">
        <v>2</v>
      </c>
      <c r="F224">
        <v>1.8</v>
      </c>
      <c r="G224" t="s">
        <v>186</v>
      </c>
      <c r="L224">
        <v>12.1</v>
      </c>
      <c r="M224" t="s">
        <v>2</v>
      </c>
      <c r="N224">
        <v>81.599999999999994</v>
      </c>
      <c r="O224" t="s">
        <v>2</v>
      </c>
      <c r="P224">
        <v>0.35</v>
      </c>
      <c r="Q224" t="s">
        <v>186</v>
      </c>
      <c r="T224">
        <v>6.09</v>
      </c>
      <c r="U224" t="s">
        <v>2</v>
      </c>
      <c r="V224">
        <v>1.1000000000000001</v>
      </c>
      <c r="W224" t="s">
        <v>186</v>
      </c>
      <c r="X224">
        <v>3.7</v>
      </c>
      <c r="Y224" t="s">
        <v>2</v>
      </c>
      <c r="AB224">
        <v>9.3000000000000007</v>
      </c>
      <c r="AC224" t="s">
        <v>186</v>
      </c>
      <c r="AD224">
        <v>4</v>
      </c>
      <c r="AE224" t="s">
        <v>186</v>
      </c>
    </row>
    <row r="225" spans="1:31" x14ac:dyDescent="0.3">
      <c r="A225" t="s">
        <v>248</v>
      </c>
      <c r="B225">
        <v>9.0399999999999991</v>
      </c>
      <c r="C225" t="s">
        <v>2</v>
      </c>
      <c r="D225">
        <v>28.3</v>
      </c>
      <c r="E225" t="s">
        <v>2</v>
      </c>
      <c r="F225">
        <v>1.3</v>
      </c>
      <c r="G225" t="s">
        <v>186</v>
      </c>
      <c r="L225">
        <v>11.2</v>
      </c>
      <c r="M225" t="s">
        <v>2</v>
      </c>
      <c r="N225">
        <v>107</v>
      </c>
      <c r="O225" t="s">
        <v>2</v>
      </c>
      <c r="P225">
        <v>0.37</v>
      </c>
      <c r="Q225" t="s">
        <v>2</v>
      </c>
      <c r="T225">
        <v>5.89</v>
      </c>
      <c r="U225" t="s">
        <v>2</v>
      </c>
      <c r="V225">
        <v>1</v>
      </c>
      <c r="W225" t="s">
        <v>186</v>
      </c>
      <c r="X225">
        <v>1.9</v>
      </c>
      <c r="Y225" t="s">
        <v>2</v>
      </c>
      <c r="AB225">
        <v>11</v>
      </c>
      <c r="AC225" t="s">
        <v>186</v>
      </c>
      <c r="AD225">
        <v>4.1100000000000003</v>
      </c>
      <c r="AE225" t="s">
        <v>2</v>
      </c>
    </row>
    <row r="226" spans="1:31" x14ac:dyDescent="0.3">
      <c r="A226" t="s">
        <v>249</v>
      </c>
      <c r="B226">
        <v>49</v>
      </c>
      <c r="C226" t="s">
        <v>186</v>
      </c>
      <c r="D226">
        <v>140</v>
      </c>
      <c r="E226" t="s">
        <v>2</v>
      </c>
      <c r="F226">
        <v>14</v>
      </c>
      <c r="G226" t="s">
        <v>186</v>
      </c>
      <c r="L226">
        <v>59</v>
      </c>
      <c r="M226" t="s">
        <v>186</v>
      </c>
      <c r="N226">
        <v>822</v>
      </c>
      <c r="O226" t="s">
        <v>184</v>
      </c>
      <c r="P226">
        <v>4.7</v>
      </c>
      <c r="Q226" t="s">
        <v>186</v>
      </c>
      <c r="T226">
        <v>42</v>
      </c>
      <c r="U226" t="s">
        <v>186</v>
      </c>
      <c r="V226">
        <v>8.9</v>
      </c>
      <c r="W226" t="s">
        <v>186</v>
      </c>
      <c r="X226">
        <v>16</v>
      </c>
      <c r="Y226" t="s">
        <v>186</v>
      </c>
      <c r="AB226">
        <v>138</v>
      </c>
      <c r="AC226" t="s">
        <v>2</v>
      </c>
      <c r="AD226">
        <v>25</v>
      </c>
      <c r="AE226" t="s">
        <v>186</v>
      </c>
    </row>
    <row r="228" spans="1:31" x14ac:dyDescent="0.3">
      <c r="A228" t="s">
        <v>258</v>
      </c>
      <c r="B228" s="4">
        <v>137.75</v>
      </c>
      <c r="C228" s="4" t="s">
        <v>2</v>
      </c>
      <c r="D228" s="4">
        <v>855.52</v>
      </c>
      <c r="E228" s="4" t="s">
        <v>2</v>
      </c>
      <c r="F228" s="4">
        <v>48.56</v>
      </c>
      <c r="G228" s="4" t="s">
        <v>2</v>
      </c>
      <c r="H228" s="4"/>
      <c r="I228" s="4"/>
      <c r="J228" s="4"/>
      <c r="K228" s="4"/>
      <c r="L228" s="4">
        <v>190.32</v>
      </c>
      <c r="M228" s="4" t="s">
        <v>2</v>
      </c>
      <c r="N228" s="4">
        <v>1333.47</v>
      </c>
      <c r="O228" s="4" t="s">
        <v>2</v>
      </c>
      <c r="P228" s="4">
        <v>12.543600000000001</v>
      </c>
      <c r="Q228" t="s">
        <v>2</v>
      </c>
      <c r="T228" s="4">
        <v>180.07</v>
      </c>
      <c r="U228" t="s">
        <v>2</v>
      </c>
      <c r="V228" s="4">
        <v>17.63</v>
      </c>
      <c r="W228" t="s">
        <v>2</v>
      </c>
      <c r="X228" s="4">
        <v>100.425</v>
      </c>
      <c r="Y228" t="s">
        <v>2</v>
      </c>
      <c r="AB228" s="4">
        <v>8297.65</v>
      </c>
      <c r="AC228" t="s">
        <v>2</v>
      </c>
      <c r="AD228" s="4">
        <v>73.58</v>
      </c>
      <c r="AE228" t="s">
        <v>2</v>
      </c>
    </row>
    <row r="229" spans="1:31" x14ac:dyDescent="0.3">
      <c r="A229" t="s">
        <v>606</v>
      </c>
      <c r="B229" s="4">
        <v>172.94999999999996</v>
      </c>
      <c r="C229" s="4" t="s">
        <v>2</v>
      </c>
      <c r="D229" s="4">
        <v>1047.6199999999999</v>
      </c>
      <c r="E229" s="4" t="s">
        <v>2</v>
      </c>
      <c r="F229" s="4">
        <v>82.659999999999982</v>
      </c>
      <c r="G229" s="4" t="s">
        <v>2</v>
      </c>
      <c r="H229" s="4"/>
      <c r="I229" s="4"/>
      <c r="J229" s="4"/>
      <c r="K229" s="4"/>
      <c r="L229" s="4">
        <v>215.21999999999997</v>
      </c>
      <c r="M229" s="4" t="s">
        <v>2</v>
      </c>
      <c r="N229" s="4">
        <v>1371.67</v>
      </c>
      <c r="O229" s="4" t="s">
        <v>2</v>
      </c>
      <c r="P229" s="4">
        <v>13.736599999999996</v>
      </c>
      <c r="Q229" t="s">
        <v>2</v>
      </c>
      <c r="T229" s="4">
        <v>234.96999999999997</v>
      </c>
      <c r="U229" t="s">
        <v>2</v>
      </c>
      <c r="V229" s="4">
        <v>53.429999999999993</v>
      </c>
      <c r="W229" t="s">
        <v>2</v>
      </c>
      <c r="X229" s="4">
        <v>125.36500000000001</v>
      </c>
      <c r="Y229" t="s">
        <v>2</v>
      </c>
      <c r="AB229" s="4">
        <v>8323.6499999999978</v>
      </c>
      <c r="AC229" t="s">
        <v>2</v>
      </c>
      <c r="AD229" s="4">
        <v>233.58</v>
      </c>
      <c r="AE229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80"/>
  <sheetViews>
    <sheetView workbookViewId="0"/>
  </sheetViews>
  <sheetFormatPr defaultRowHeight="14.4" x14ac:dyDescent="0.3"/>
  <cols>
    <col min="1" max="1" width="30.109375" bestFit="1" customWidth="1"/>
    <col min="2" max="2" width="14.109375" bestFit="1" customWidth="1"/>
    <col min="3" max="3" width="19.6640625" customWidth="1"/>
    <col min="4" max="4" width="16.44140625" customWidth="1"/>
    <col min="5" max="5" width="7.33203125" customWidth="1"/>
    <col min="6" max="6" width="28" bestFit="1" customWidth="1"/>
    <col min="7" max="8" width="13.5546875" customWidth="1"/>
    <col min="9" max="9" width="7.109375" customWidth="1"/>
    <col min="10" max="10" width="18" bestFit="1" customWidth="1"/>
    <col min="11" max="11" width="19.88671875" bestFit="1" customWidth="1"/>
    <col min="12" max="13" width="16.33203125" bestFit="1" customWidth="1"/>
    <col min="14" max="14" width="9.33203125" customWidth="1"/>
    <col min="15" max="15" width="20.109375" customWidth="1"/>
    <col min="16" max="17" width="16.33203125" bestFit="1" customWidth="1"/>
  </cols>
  <sheetData>
    <row r="1" spans="1:17" x14ac:dyDescent="0.3">
      <c r="A1" s="13" t="s">
        <v>737</v>
      </c>
    </row>
    <row r="3" spans="1:17" ht="45" customHeight="1" x14ac:dyDescent="0.3">
      <c r="A3" t="s">
        <v>637</v>
      </c>
      <c r="B3" s="3" t="s">
        <v>626</v>
      </c>
      <c r="C3" s="3" t="s">
        <v>627</v>
      </c>
      <c r="D3" s="3" t="s">
        <v>628</v>
      </c>
      <c r="E3" s="3"/>
      <c r="F3" s="3"/>
      <c r="G3" s="3" t="s">
        <v>685</v>
      </c>
      <c r="H3" s="3" t="s">
        <v>626</v>
      </c>
      <c r="I3" s="3"/>
      <c r="K3" s="3" t="s">
        <v>736</v>
      </c>
      <c r="L3" s="3" t="s">
        <v>685</v>
      </c>
      <c r="M3" t="s">
        <v>626</v>
      </c>
      <c r="P3" s="3" t="s">
        <v>685</v>
      </c>
      <c r="Q3" s="3" t="s">
        <v>626</v>
      </c>
    </row>
    <row r="4" spans="1:17" x14ac:dyDescent="0.3">
      <c r="A4" t="s">
        <v>638</v>
      </c>
      <c r="G4" t="s">
        <v>722</v>
      </c>
      <c r="H4" t="s">
        <v>727</v>
      </c>
      <c r="K4" t="s">
        <v>641</v>
      </c>
      <c r="L4" t="s">
        <v>686</v>
      </c>
      <c r="M4" t="s">
        <v>687</v>
      </c>
      <c r="P4" t="s">
        <v>701</v>
      </c>
      <c r="Q4" t="s">
        <v>720</v>
      </c>
    </row>
    <row r="5" spans="1:17" s="1" customFormat="1" x14ac:dyDescent="0.3">
      <c r="A5" s="1" t="s">
        <v>639</v>
      </c>
      <c r="B5" s="1">
        <v>42475</v>
      </c>
      <c r="C5" s="1">
        <v>42475</v>
      </c>
      <c r="D5" s="1">
        <v>42475</v>
      </c>
      <c r="G5" s="1">
        <v>42706</v>
      </c>
      <c r="H5" s="1">
        <v>42706</v>
      </c>
      <c r="K5" s="1">
        <v>42754</v>
      </c>
      <c r="L5" s="1">
        <v>42773</v>
      </c>
      <c r="M5" s="1">
        <v>42774</v>
      </c>
      <c r="P5" s="1">
        <v>42747</v>
      </c>
      <c r="Q5" s="1">
        <v>42747</v>
      </c>
    </row>
    <row r="6" spans="1:17" x14ac:dyDescent="0.3">
      <c r="A6" t="s">
        <v>640</v>
      </c>
      <c r="B6" t="s">
        <v>306</v>
      </c>
      <c r="C6" t="s">
        <v>306</v>
      </c>
      <c r="D6" t="s">
        <v>306</v>
      </c>
      <c r="G6" t="s">
        <v>306</v>
      </c>
      <c r="H6" t="s">
        <v>306</v>
      </c>
      <c r="K6" t="s">
        <v>306</v>
      </c>
      <c r="L6" t="s">
        <v>306</v>
      </c>
      <c r="M6" t="s">
        <v>306</v>
      </c>
      <c r="P6" t="s">
        <v>702</v>
      </c>
      <c r="Q6" t="s">
        <v>306</v>
      </c>
    </row>
    <row r="7" spans="1:17" x14ac:dyDescent="0.3">
      <c r="A7" t="s">
        <v>9</v>
      </c>
      <c r="B7" s="14" t="s">
        <v>416</v>
      </c>
      <c r="C7" s="14" t="s">
        <v>438</v>
      </c>
      <c r="D7" s="14" t="s">
        <v>439</v>
      </c>
      <c r="F7" t="s">
        <v>9</v>
      </c>
      <c r="G7" s="14" t="s">
        <v>633</v>
      </c>
      <c r="H7" s="14" t="s">
        <v>426</v>
      </c>
      <c r="J7" t="s">
        <v>9</v>
      </c>
      <c r="K7" s="14" t="s">
        <v>642</v>
      </c>
      <c r="L7" s="14" t="s">
        <v>419</v>
      </c>
      <c r="M7" s="14">
        <v>4.75</v>
      </c>
      <c r="O7" t="s">
        <v>9</v>
      </c>
      <c r="P7" s="14" t="s">
        <v>466</v>
      </c>
      <c r="Q7" s="14" t="s">
        <v>429</v>
      </c>
    </row>
    <row r="8" spans="1:17" x14ac:dyDescent="0.3">
      <c r="A8" t="s">
        <v>10</v>
      </c>
      <c r="B8" s="14" t="s">
        <v>421</v>
      </c>
      <c r="C8" s="14" t="s">
        <v>419</v>
      </c>
      <c r="D8" s="14" t="s">
        <v>629</v>
      </c>
      <c r="F8" t="s">
        <v>10</v>
      </c>
      <c r="G8" s="14" t="s">
        <v>629</v>
      </c>
      <c r="H8" s="14" t="s">
        <v>426</v>
      </c>
      <c r="J8" t="s">
        <v>10</v>
      </c>
      <c r="K8" s="14" t="s">
        <v>643</v>
      </c>
      <c r="L8" s="14" t="s">
        <v>435</v>
      </c>
      <c r="M8" s="14" t="s">
        <v>412</v>
      </c>
      <c r="O8" t="s">
        <v>10</v>
      </c>
      <c r="P8" s="14" t="s">
        <v>421</v>
      </c>
      <c r="Q8" s="14" t="s">
        <v>460</v>
      </c>
    </row>
    <row r="9" spans="1:17" x14ac:dyDescent="0.3">
      <c r="A9" t="s">
        <v>11</v>
      </c>
      <c r="B9" s="14">
        <v>0.97899999999999998</v>
      </c>
      <c r="C9" s="14" t="s">
        <v>436</v>
      </c>
      <c r="D9" s="14">
        <v>4.49</v>
      </c>
      <c r="F9" t="s">
        <v>11</v>
      </c>
      <c r="G9" s="14" t="s">
        <v>426</v>
      </c>
      <c r="H9" s="14" t="s">
        <v>466</v>
      </c>
      <c r="J9" t="s">
        <v>11</v>
      </c>
      <c r="K9" s="14" t="s">
        <v>644</v>
      </c>
      <c r="L9" s="14" t="s">
        <v>435</v>
      </c>
      <c r="M9" s="14">
        <v>2.57</v>
      </c>
      <c r="O9" t="s">
        <v>11</v>
      </c>
      <c r="P9" s="14" t="s">
        <v>442</v>
      </c>
      <c r="Q9" s="14" t="s">
        <v>449</v>
      </c>
    </row>
    <row r="10" spans="1:17" x14ac:dyDescent="0.3">
      <c r="A10" t="s">
        <v>12</v>
      </c>
      <c r="B10" s="14" t="s">
        <v>461</v>
      </c>
      <c r="C10" s="14" t="s">
        <v>408</v>
      </c>
      <c r="D10" s="14" t="s">
        <v>408</v>
      </c>
      <c r="F10" t="s">
        <v>12</v>
      </c>
      <c r="G10" s="14" t="s">
        <v>428</v>
      </c>
      <c r="H10" s="14" t="s">
        <v>629</v>
      </c>
      <c r="J10" t="s">
        <v>12</v>
      </c>
      <c r="K10" s="14">
        <v>43.6</v>
      </c>
      <c r="L10" s="14">
        <v>2.2000000000000002</v>
      </c>
      <c r="M10" s="14">
        <v>12.4</v>
      </c>
      <c r="O10" t="s">
        <v>12</v>
      </c>
      <c r="P10" s="14" t="s">
        <v>649</v>
      </c>
      <c r="Q10" s="14" t="s">
        <v>431</v>
      </c>
    </row>
    <row r="11" spans="1:17" x14ac:dyDescent="0.3">
      <c r="A11" t="s">
        <v>13</v>
      </c>
      <c r="B11" s="14" t="s">
        <v>422</v>
      </c>
      <c r="C11" s="14" t="s">
        <v>456</v>
      </c>
      <c r="D11" s="14" t="s">
        <v>422</v>
      </c>
      <c r="F11" t="s">
        <v>13</v>
      </c>
      <c r="G11" s="14" t="s">
        <v>419</v>
      </c>
      <c r="H11" s="14" t="s">
        <v>410</v>
      </c>
      <c r="J11" t="s">
        <v>13</v>
      </c>
      <c r="K11" s="14" t="s">
        <v>648</v>
      </c>
      <c r="L11" s="14" t="s">
        <v>411</v>
      </c>
      <c r="M11" s="14" t="s">
        <v>441</v>
      </c>
      <c r="O11" t="s">
        <v>13</v>
      </c>
      <c r="P11" s="14" t="s">
        <v>446</v>
      </c>
      <c r="Q11" s="14" t="s">
        <v>426</v>
      </c>
    </row>
    <row r="12" spans="1:17" x14ac:dyDescent="0.3">
      <c r="A12" t="s">
        <v>14</v>
      </c>
      <c r="B12" s="14" t="s">
        <v>422</v>
      </c>
      <c r="C12" s="14" t="s">
        <v>422</v>
      </c>
      <c r="D12" s="14">
        <v>4.01</v>
      </c>
      <c r="F12" t="s">
        <v>14</v>
      </c>
      <c r="G12" s="14" t="s">
        <v>434</v>
      </c>
      <c r="H12" s="14" t="s">
        <v>433</v>
      </c>
      <c r="J12" t="s">
        <v>14</v>
      </c>
      <c r="K12" s="14" t="s">
        <v>647</v>
      </c>
      <c r="L12" s="14" t="s">
        <v>422</v>
      </c>
      <c r="M12" s="14">
        <v>2.96</v>
      </c>
      <c r="O12" t="s">
        <v>14</v>
      </c>
      <c r="P12" s="14" t="s">
        <v>419</v>
      </c>
      <c r="Q12" s="14" t="s">
        <v>446</v>
      </c>
    </row>
    <row r="13" spans="1:17" x14ac:dyDescent="0.3">
      <c r="A13" t="s">
        <v>15</v>
      </c>
      <c r="B13" s="14" t="s">
        <v>422</v>
      </c>
      <c r="C13" s="14" t="s">
        <v>422</v>
      </c>
      <c r="D13" s="14">
        <v>1.02</v>
      </c>
      <c r="F13" t="s">
        <v>15</v>
      </c>
      <c r="G13" s="14" t="s">
        <v>463</v>
      </c>
      <c r="H13" s="14" t="s">
        <v>434</v>
      </c>
      <c r="J13" t="s">
        <v>15</v>
      </c>
      <c r="K13" s="14" t="s">
        <v>646</v>
      </c>
      <c r="L13" s="14" t="s">
        <v>453</v>
      </c>
      <c r="M13" s="14" t="s">
        <v>468</v>
      </c>
      <c r="O13" t="s">
        <v>15</v>
      </c>
      <c r="P13" s="14" t="s">
        <v>408</v>
      </c>
      <c r="Q13" s="14" t="s">
        <v>412</v>
      </c>
    </row>
    <row r="14" spans="1:17" x14ac:dyDescent="0.3">
      <c r="A14" t="s">
        <v>16</v>
      </c>
      <c r="B14" s="14" t="s">
        <v>422</v>
      </c>
      <c r="C14" s="14">
        <v>1.66</v>
      </c>
      <c r="D14" s="14">
        <v>13.1</v>
      </c>
      <c r="F14" t="s">
        <v>16</v>
      </c>
      <c r="G14" s="14" t="s">
        <v>635</v>
      </c>
      <c r="H14" s="14" t="s">
        <v>423</v>
      </c>
      <c r="J14" t="s">
        <v>16</v>
      </c>
      <c r="K14" s="14">
        <v>77.3</v>
      </c>
      <c r="L14" s="14" t="s">
        <v>437</v>
      </c>
      <c r="M14" s="14">
        <v>7.63</v>
      </c>
      <c r="O14" t="s">
        <v>16</v>
      </c>
      <c r="P14" s="14">
        <v>7.46</v>
      </c>
      <c r="Q14" s="14">
        <v>2.59</v>
      </c>
    </row>
    <row r="15" spans="1:17" x14ac:dyDescent="0.3">
      <c r="A15" t="s">
        <v>17</v>
      </c>
      <c r="B15" s="14" t="s">
        <v>422</v>
      </c>
      <c r="C15" s="14" t="s">
        <v>422</v>
      </c>
      <c r="D15" s="14" t="s">
        <v>419</v>
      </c>
      <c r="F15" t="s">
        <v>17</v>
      </c>
      <c r="G15" s="14" t="s">
        <v>410</v>
      </c>
      <c r="H15" s="14" t="s">
        <v>445</v>
      </c>
      <c r="J15" t="s">
        <v>17</v>
      </c>
      <c r="K15" s="14">
        <v>10.5</v>
      </c>
      <c r="L15" s="14" t="s">
        <v>453</v>
      </c>
      <c r="M15" s="14" t="s">
        <v>422</v>
      </c>
      <c r="O15" t="s">
        <v>17</v>
      </c>
      <c r="P15" s="14" t="s">
        <v>419</v>
      </c>
      <c r="Q15" s="14" t="s">
        <v>446</v>
      </c>
    </row>
    <row r="16" spans="1:17" x14ac:dyDescent="0.3">
      <c r="A16" t="s">
        <v>18</v>
      </c>
      <c r="B16" s="14" t="s">
        <v>422</v>
      </c>
      <c r="C16" s="14" t="s">
        <v>422</v>
      </c>
      <c r="D16" s="14" t="s">
        <v>422</v>
      </c>
      <c r="F16" t="s">
        <v>18</v>
      </c>
      <c r="G16" s="14" t="s">
        <v>410</v>
      </c>
      <c r="H16" s="14" t="s">
        <v>688</v>
      </c>
      <c r="J16" t="s">
        <v>18</v>
      </c>
      <c r="K16" s="14" t="s">
        <v>645</v>
      </c>
      <c r="L16" s="14" t="s">
        <v>422</v>
      </c>
      <c r="M16" s="14" t="s">
        <v>688</v>
      </c>
      <c r="O16" t="s">
        <v>18</v>
      </c>
      <c r="P16" s="14" t="s">
        <v>419</v>
      </c>
      <c r="Q16" s="14" t="s">
        <v>446</v>
      </c>
    </row>
    <row r="17" spans="1:17" x14ac:dyDescent="0.3">
      <c r="A17" t="s">
        <v>19</v>
      </c>
      <c r="B17" s="14">
        <v>14.2</v>
      </c>
      <c r="C17" s="14">
        <v>19.8</v>
      </c>
      <c r="D17" s="14">
        <v>28</v>
      </c>
      <c r="F17" t="s">
        <v>19</v>
      </c>
      <c r="G17" s="14">
        <v>16.3</v>
      </c>
      <c r="H17" s="14">
        <v>6.78</v>
      </c>
      <c r="J17" t="s">
        <v>19</v>
      </c>
      <c r="K17" s="14">
        <v>249</v>
      </c>
      <c r="L17" s="14">
        <v>65.099999999999994</v>
      </c>
      <c r="M17" s="14">
        <v>8.2899999999999991</v>
      </c>
      <c r="O17" t="s">
        <v>19</v>
      </c>
      <c r="P17" s="14">
        <v>16.2</v>
      </c>
      <c r="Q17" s="14">
        <v>12.7</v>
      </c>
    </row>
    <row r="18" spans="1:17" x14ac:dyDescent="0.3">
      <c r="A18" t="s">
        <v>20</v>
      </c>
      <c r="B18" s="14" t="s">
        <v>422</v>
      </c>
      <c r="C18" s="14" t="s">
        <v>424</v>
      </c>
      <c r="D18" s="14">
        <v>13</v>
      </c>
      <c r="F18" t="s">
        <v>20</v>
      </c>
      <c r="G18" s="14" t="s">
        <v>419</v>
      </c>
      <c r="H18" s="14" t="s">
        <v>442</v>
      </c>
      <c r="J18" t="s">
        <v>20</v>
      </c>
      <c r="K18" s="14" t="s">
        <v>467</v>
      </c>
      <c r="L18" s="14" t="s">
        <v>422</v>
      </c>
      <c r="M18" s="14" t="s">
        <v>416</v>
      </c>
      <c r="O18" t="s">
        <v>20</v>
      </c>
      <c r="P18" s="14" t="s">
        <v>634</v>
      </c>
      <c r="Q18" s="14" t="s">
        <v>410</v>
      </c>
    </row>
    <row r="19" spans="1:17" x14ac:dyDescent="0.3">
      <c r="A19" t="s">
        <v>21</v>
      </c>
      <c r="B19" s="14" t="s">
        <v>422</v>
      </c>
      <c r="C19" s="14" t="s">
        <v>422</v>
      </c>
      <c r="D19" s="14" t="s">
        <v>422</v>
      </c>
      <c r="F19" t="s">
        <v>21</v>
      </c>
      <c r="G19" s="14" t="s">
        <v>688</v>
      </c>
      <c r="H19" s="14" t="s">
        <v>468</v>
      </c>
      <c r="J19" t="s">
        <v>21</v>
      </c>
      <c r="K19" s="14" t="s">
        <v>649</v>
      </c>
      <c r="L19" s="14" t="s">
        <v>422</v>
      </c>
      <c r="M19" s="14" t="s">
        <v>409</v>
      </c>
      <c r="O19" t="s">
        <v>21</v>
      </c>
      <c r="P19" s="14" t="s">
        <v>444</v>
      </c>
      <c r="Q19" s="14" t="s">
        <v>434</v>
      </c>
    </row>
    <row r="20" spans="1:17" x14ac:dyDescent="0.3">
      <c r="A20" t="s">
        <v>22</v>
      </c>
      <c r="B20" s="14" t="s">
        <v>422</v>
      </c>
      <c r="C20" s="14" t="s">
        <v>630</v>
      </c>
      <c r="D20" s="14">
        <v>26.5</v>
      </c>
      <c r="F20" t="s">
        <v>22</v>
      </c>
      <c r="G20" s="14" t="s">
        <v>417</v>
      </c>
      <c r="H20" s="14">
        <v>2.85</v>
      </c>
      <c r="J20" t="s">
        <v>22</v>
      </c>
      <c r="K20" s="14">
        <v>60.4</v>
      </c>
      <c r="L20" s="14">
        <v>1.06</v>
      </c>
      <c r="M20" s="14">
        <v>1.9</v>
      </c>
      <c r="O20" t="s">
        <v>22</v>
      </c>
      <c r="P20" s="14">
        <v>2.34</v>
      </c>
      <c r="Q20" s="14" t="s">
        <v>419</v>
      </c>
    </row>
    <row r="21" spans="1:17" x14ac:dyDescent="0.3">
      <c r="A21" t="s">
        <v>23</v>
      </c>
      <c r="B21" s="14" t="s">
        <v>411</v>
      </c>
      <c r="C21" s="14" t="s">
        <v>421</v>
      </c>
      <c r="D21" s="14">
        <v>2.13</v>
      </c>
      <c r="F21" t="s">
        <v>23</v>
      </c>
      <c r="G21" s="14" t="s">
        <v>633</v>
      </c>
      <c r="H21" s="14" t="s">
        <v>408</v>
      </c>
      <c r="J21" t="s">
        <v>23</v>
      </c>
      <c r="K21" s="14" t="s">
        <v>651</v>
      </c>
      <c r="L21" s="14" t="s">
        <v>412</v>
      </c>
      <c r="M21" s="14" t="s">
        <v>466</v>
      </c>
      <c r="O21" t="s">
        <v>23</v>
      </c>
      <c r="P21" s="14" t="s">
        <v>427</v>
      </c>
      <c r="Q21" s="14" t="s">
        <v>428</v>
      </c>
    </row>
    <row r="22" spans="1:17" x14ac:dyDescent="0.3">
      <c r="A22" t="s">
        <v>24</v>
      </c>
      <c r="B22" s="14" t="s">
        <v>422</v>
      </c>
      <c r="C22" s="14">
        <v>0.78700000000000003</v>
      </c>
      <c r="D22" s="14" t="s">
        <v>426</v>
      </c>
      <c r="F22" t="s">
        <v>24</v>
      </c>
      <c r="G22" s="14" t="s">
        <v>466</v>
      </c>
      <c r="H22" s="14" t="s">
        <v>410</v>
      </c>
      <c r="J22" t="s">
        <v>24</v>
      </c>
      <c r="K22" s="14">
        <v>65.5</v>
      </c>
      <c r="L22" s="14" t="s">
        <v>408</v>
      </c>
      <c r="M22" s="14" t="s">
        <v>418</v>
      </c>
      <c r="O22" t="s">
        <v>24</v>
      </c>
      <c r="P22" s="14" t="s">
        <v>631</v>
      </c>
      <c r="Q22" s="14" t="s">
        <v>629</v>
      </c>
    </row>
    <row r="23" spans="1:17" x14ac:dyDescent="0.3">
      <c r="A23" t="s">
        <v>25</v>
      </c>
      <c r="B23" s="14" t="s">
        <v>422</v>
      </c>
      <c r="C23" s="14" t="s">
        <v>426</v>
      </c>
      <c r="D23" s="14">
        <v>3.46</v>
      </c>
      <c r="F23" t="s">
        <v>25</v>
      </c>
      <c r="G23" s="14" t="s">
        <v>459</v>
      </c>
      <c r="H23" s="14" t="s">
        <v>423</v>
      </c>
      <c r="J23" t="s">
        <v>25</v>
      </c>
      <c r="K23" s="14">
        <v>112</v>
      </c>
      <c r="L23" s="14" t="s">
        <v>439</v>
      </c>
      <c r="M23" s="14">
        <v>3.05</v>
      </c>
      <c r="O23" t="s">
        <v>25</v>
      </c>
      <c r="P23" s="14">
        <v>7.4</v>
      </c>
      <c r="Q23" s="14" t="s">
        <v>412</v>
      </c>
    </row>
    <row r="24" spans="1:17" x14ac:dyDescent="0.3">
      <c r="A24" t="s">
        <v>26</v>
      </c>
      <c r="B24" s="14" t="s">
        <v>423</v>
      </c>
      <c r="C24" s="14" t="s">
        <v>421</v>
      </c>
      <c r="D24" s="14" t="s">
        <v>422</v>
      </c>
      <c r="F24" t="s">
        <v>26</v>
      </c>
      <c r="G24" s="14" t="s">
        <v>426</v>
      </c>
      <c r="H24" s="14" t="s">
        <v>408</v>
      </c>
      <c r="J24" t="s">
        <v>26</v>
      </c>
      <c r="K24" s="14">
        <v>13.5</v>
      </c>
      <c r="L24" s="14" t="s">
        <v>411</v>
      </c>
      <c r="M24" s="14">
        <v>4.97</v>
      </c>
      <c r="O24" t="s">
        <v>26</v>
      </c>
      <c r="P24" s="14" t="s">
        <v>408</v>
      </c>
      <c r="Q24" s="14" t="s">
        <v>412</v>
      </c>
    </row>
    <row r="25" spans="1:17" x14ac:dyDescent="0.3">
      <c r="A25" t="s">
        <v>27</v>
      </c>
      <c r="B25" s="14" t="s">
        <v>421</v>
      </c>
      <c r="C25" s="14">
        <v>2.72</v>
      </c>
      <c r="D25" s="14">
        <v>14.1</v>
      </c>
      <c r="F25" t="s">
        <v>27</v>
      </c>
      <c r="G25" s="14">
        <v>4.6500000000000004</v>
      </c>
      <c r="H25" s="14" t="s">
        <v>408</v>
      </c>
      <c r="J25" t="s">
        <v>27</v>
      </c>
      <c r="K25" s="14">
        <v>151</v>
      </c>
      <c r="L25" s="14" t="s">
        <v>438</v>
      </c>
      <c r="M25" s="14">
        <v>5.37</v>
      </c>
      <c r="O25" t="s">
        <v>27</v>
      </c>
      <c r="P25" s="14">
        <v>7.91</v>
      </c>
      <c r="Q25" s="14" t="s">
        <v>431</v>
      </c>
    </row>
    <row r="26" spans="1:17" x14ac:dyDescent="0.3">
      <c r="A26" t="s">
        <v>28</v>
      </c>
      <c r="B26" s="14" t="s">
        <v>422</v>
      </c>
      <c r="C26" s="14" t="s">
        <v>410</v>
      </c>
      <c r="D26" s="14">
        <v>7.63</v>
      </c>
      <c r="F26" t="s">
        <v>28</v>
      </c>
      <c r="G26" s="14" t="s">
        <v>428</v>
      </c>
      <c r="H26" s="14" t="s">
        <v>419</v>
      </c>
      <c r="J26" t="s">
        <v>28</v>
      </c>
      <c r="K26" s="14">
        <v>97.6</v>
      </c>
      <c r="L26" s="14" t="s">
        <v>412</v>
      </c>
      <c r="M26" s="14">
        <v>2.25</v>
      </c>
      <c r="O26" t="s">
        <v>28</v>
      </c>
      <c r="P26" s="14" t="s">
        <v>467</v>
      </c>
      <c r="Q26" s="14" t="s">
        <v>446</v>
      </c>
    </row>
    <row r="27" spans="1:17" x14ac:dyDescent="0.3">
      <c r="A27" t="s">
        <v>29</v>
      </c>
      <c r="B27" s="14" t="s">
        <v>422</v>
      </c>
      <c r="C27" s="14">
        <v>1.1100000000000001</v>
      </c>
      <c r="D27" s="14">
        <v>5.79</v>
      </c>
      <c r="F27" t="s">
        <v>29</v>
      </c>
      <c r="G27" s="14" t="s">
        <v>446</v>
      </c>
      <c r="H27" s="14" t="s">
        <v>408</v>
      </c>
      <c r="J27" t="s">
        <v>29</v>
      </c>
      <c r="K27" s="14">
        <v>73.5</v>
      </c>
      <c r="L27" s="14">
        <v>1.42</v>
      </c>
      <c r="M27" s="14" t="s">
        <v>412</v>
      </c>
      <c r="O27" t="s">
        <v>29</v>
      </c>
      <c r="P27" s="14" t="s">
        <v>703</v>
      </c>
      <c r="Q27" s="14" t="s">
        <v>419</v>
      </c>
    </row>
    <row r="28" spans="1:17" x14ac:dyDescent="0.3">
      <c r="A28" t="s">
        <v>30</v>
      </c>
      <c r="B28" s="14" t="s">
        <v>422</v>
      </c>
      <c r="C28" s="14" t="s">
        <v>422</v>
      </c>
      <c r="D28" s="14" t="s">
        <v>422</v>
      </c>
      <c r="F28" t="s">
        <v>30</v>
      </c>
      <c r="G28" s="14" t="s">
        <v>408</v>
      </c>
      <c r="H28" s="14" t="s">
        <v>419</v>
      </c>
      <c r="J28" t="s">
        <v>30</v>
      </c>
      <c r="K28" s="14" t="s">
        <v>438</v>
      </c>
      <c r="L28" s="14" t="s">
        <v>422</v>
      </c>
      <c r="M28" s="14" t="s">
        <v>422</v>
      </c>
      <c r="O28" t="s">
        <v>30</v>
      </c>
      <c r="P28" s="14" t="s">
        <v>463</v>
      </c>
      <c r="Q28" s="14" t="s">
        <v>419</v>
      </c>
    </row>
    <row r="29" spans="1:17" x14ac:dyDescent="0.3">
      <c r="A29" t="s">
        <v>31</v>
      </c>
      <c r="B29" s="14" t="s">
        <v>422</v>
      </c>
      <c r="C29" s="14" t="s">
        <v>422</v>
      </c>
      <c r="D29" s="14" t="s">
        <v>422</v>
      </c>
      <c r="F29" t="s">
        <v>31</v>
      </c>
      <c r="G29" s="14" t="s">
        <v>419</v>
      </c>
      <c r="H29" s="14" t="s">
        <v>634</v>
      </c>
      <c r="J29" t="s">
        <v>31</v>
      </c>
      <c r="K29" s="14">
        <v>2.98</v>
      </c>
      <c r="L29" s="14" t="s">
        <v>422</v>
      </c>
      <c r="M29" s="14" t="s">
        <v>422</v>
      </c>
      <c r="O29" t="s">
        <v>31</v>
      </c>
      <c r="P29" s="14" t="s">
        <v>410</v>
      </c>
      <c r="Q29" s="14" t="s">
        <v>408</v>
      </c>
    </row>
    <row r="30" spans="1:17" x14ac:dyDescent="0.3">
      <c r="A30" t="s">
        <v>32</v>
      </c>
      <c r="B30" s="14" t="s">
        <v>422</v>
      </c>
      <c r="C30" s="14" t="s">
        <v>422</v>
      </c>
      <c r="D30" s="14">
        <v>1.76</v>
      </c>
      <c r="F30" t="s">
        <v>32</v>
      </c>
      <c r="G30" s="14" t="s">
        <v>419</v>
      </c>
      <c r="H30" s="14" t="s">
        <v>410</v>
      </c>
      <c r="J30" t="s">
        <v>32</v>
      </c>
      <c r="K30" s="14">
        <v>9.65</v>
      </c>
      <c r="L30" s="14" t="s">
        <v>422</v>
      </c>
      <c r="M30" s="14">
        <v>0.95899999999999996</v>
      </c>
      <c r="O30" t="s">
        <v>32</v>
      </c>
      <c r="P30" s="14" t="s">
        <v>454</v>
      </c>
      <c r="Q30" s="14" t="s">
        <v>636</v>
      </c>
    </row>
    <row r="31" spans="1:17" x14ac:dyDescent="0.3">
      <c r="A31" t="s">
        <v>33</v>
      </c>
      <c r="B31" s="14" t="s">
        <v>422</v>
      </c>
      <c r="C31" s="14">
        <v>0.64700000000000002</v>
      </c>
      <c r="D31" s="14">
        <v>4.22</v>
      </c>
      <c r="F31" t="s">
        <v>33</v>
      </c>
      <c r="G31" s="14" t="s">
        <v>412</v>
      </c>
      <c r="H31" s="14" t="s">
        <v>446</v>
      </c>
      <c r="J31" t="s">
        <v>33</v>
      </c>
      <c r="K31" s="14">
        <v>34.700000000000003</v>
      </c>
      <c r="L31" s="14" t="s">
        <v>422</v>
      </c>
      <c r="M31" s="14">
        <v>1.36</v>
      </c>
      <c r="O31" t="s">
        <v>33</v>
      </c>
      <c r="P31" s="14">
        <v>1.79</v>
      </c>
      <c r="Q31" s="14" t="s">
        <v>408</v>
      </c>
    </row>
    <row r="32" spans="1:17" x14ac:dyDescent="0.3">
      <c r="A32" t="s">
        <v>34</v>
      </c>
      <c r="B32" s="14" t="s">
        <v>422</v>
      </c>
      <c r="C32" s="14" t="s">
        <v>422</v>
      </c>
      <c r="D32" s="14" t="s">
        <v>422</v>
      </c>
      <c r="F32" t="s">
        <v>34</v>
      </c>
      <c r="G32" s="14" t="s">
        <v>410</v>
      </c>
      <c r="H32" s="14" t="s">
        <v>448</v>
      </c>
      <c r="J32" t="s">
        <v>34</v>
      </c>
      <c r="K32" s="14" t="s">
        <v>650</v>
      </c>
      <c r="L32" s="14" t="s">
        <v>422</v>
      </c>
      <c r="M32" s="14" t="s">
        <v>450</v>
      </c>
      <c r="O32" t="s">
        <v>34</v>
      </c>
      <c r="P32" s="14" t="s">
        <v>445</v>
      </c>
      <c r="Q32" s="14" t="s">
        <v>419</v>
      </c>
    </row>
    <row r="33" spans="1:17" x14ac:dyDescent="0.3">
      <c r="A33" t="s">
        <v>35</v>
      </c>
      <c r="B33" s="14">
        <v>0.71399999999999997</v>
      </c>
      <c r="C33" s="14">
        <v>1.87</v>
      </c>
      <c r="D33" s="14">
        <v>11.3</v>
      </c>
      <c r="F33" t="s">
        <v>35</v>
      </c>
      <c r="G33" s="14" t="s">
        <v>670</v>
      </c>
      <c r="H33" s="14" t="s">
        <v>419</v>
      </c>
      <c r="J33" t="s">
        <v>35</v>
      </c>
      <c r="K33" s="14">
        <v>110</v>
      </c>
      <c r="L33" s="14" t="s">
        <v>447</v>
      </c>
      <c r="M33" s="14">
        <v>3.54</v>
      </c>
      <c r="O33" t="s">
        <v>35</v>
      </c>
      <c r="P33" s="14">
        <v>6.54</v>
      </c>
      <c r="Q33" s="14" t="s">
        <v>470</v>
      </c>
    </row>
    <row r="34" spans="1:17" x14ac:dyDescent="0.3">
      <c r="A34" t="s">
        <v>36</v>
      </c>
      <c r="B34" s="14" t="s">
        <v>422</v>
      </c>
      <c r="C34" s="14" t="s">
        <v>422</v>
      </c>
      <c r="D34" s="14">
        <v>1.45</v>
      </c>
      <c r="F34" t="s">
        <v>36</v>
      </c>
      <c r="G34" s="14" t="s">
        <v>636</v>
      </c>
      <c r="H34" s="14" t="s">
        <v>442</v>
      </c>
      <c r="J34" t="s">
        <v>36</v>
      </c>
      <c r="K34" s="14" t="s">
        <v>652</v>
      </c>
      <c r="L34" s="14" t="s">
        <v>457</v>
      </c>
      <c r="M34" s="14">
        <v>1.71</v>
      </c>
      <c r="O34" t="s">
        <v>36</v>
      </c>
      <c r="P34" s="14" t="s">
        <v>629</v>
      </c>
      <c r="Q34" s="14" t="s">
        <v>410</v>
      </c>
    </row>
    <row r="35" spans="1:17" x14ac:dyDescent="0.3">
      <c r="A35" t="s">
        <v>37</v>
      </c>
      <c r="B35" s="14" t="s">
        <v>422</v>
      </c>
      <c r="C35" s="14" t="s">
        <v>422</v>
      </c>
      <c r="D35" s="14" t="s">
        <v>422</v>
      </c>
      <c r="F35" t="s">
        <v>37</v>
      </c>
      <c r="G35" s="14" t="s">
        <v>446</v>
      </c>
      <c r="H35" s="14" t="s">
        <v>408</v>
      </c>
      <c r="J35" t="s">
        <v>37</v>
      </c>
      <c r="K35" s="14" t="s">
        <v>649</v>
      </c>
      <c r="L35" s="14" t="s">
        <v>422</v>
      </c>
      <c r="M35" s="14" t="s">
        <v>422</v>
      </c>
      <c r="O35" t="s">
        <v>37</v>
      </c>
      <c r="P35" s="14" t="s">
        <v>443</v>
      </c>
      <c r="Q35" s="14" t="s">
        <v>410</v>
      </c>
    </row>
    <row r="36" spans="1:17" x14ac:dyDescent="0.3">
      <c r="A36" t="s">
        <v>38</v>
      </c>
      <c r="B36" s="14" t="s">
        <v>629</v>
      </c>
      <c r="C36" s="14" t="s">
        <v>419</v>
      </c>
      <c r="D36" s="14">
        <v>0.70299999999999996</v>
      </c>
      <c r="F36" t="s">
        <v>38</v>
      </c>
      <c r="G36" s="14" t="s">
        <v>446</v>
      </c>
      <c r="H36" s="14" t="s">
        <v>408</v>
      </c>
      <c r="J36" t="s">
        <v>38</v>
      </c>
      <c r="K36" s="14">
        <v>6.33</v>
      </c>
      <c r="L36" s="14" t="s">
        <v>438</v>
      </c>
      <c r="M36" s="14" t="s">
        <v>422</v>
      </c>
      <c r="O36" t="s">
        <v>38</v>
      </c>
      <c r="P36" s="14" t="s">
        <v>440</v>
      </c>
      <c r="Q36" s="14" t="s">
        <v>410</v>
      </c>
    </row>
    <row r="37" spans="1:17" x14ac:dyDescent="0.3">
      <c r="A37" t="s">
        <v>39</v>
      </c>
      <c r="B37" s="14" t="s">
        <v>422</v>
      </c>
      <c r="C37" s="14" t="s">
        <v>422</v>
      </c>
      <c r="D37" s="14" t="s">
        <v>422</v>
      </c>
      <c r="F37" t="s">
        <v>39</v>
      </c>
      <c r="G37" s="14" t="s">
        <v>419</v>
      </c>
      <c r="H37" s="14" t="s">
        <v>419</v>
      </c>
      <c r="J37" t="s">
        <v>39</v>
      </c>
      <c r="K37" s="14" t="s">
        <v>459</v>
      </c>
      <c r="L37" s="14" t="s">
        <v>422</v>
      </c>
      <c r="M37" s="14" t="s">
        <v>422</v>
      </c>
      <c r="O37" t="s">
        <v>39</v>
      </c>
      <c r="P37" s="14" t="s">
        <v>454</v>
      </c>
      <c r="Q37" s="14" t="s">
        <v>636</v>
      </c>
    </row>
    <row r="38" spans="1:17" x14ac:dyDescent="0.3">
      <c r="A38" t="s">
        <v>40</v>
      </c>
      <c r="B38" s="14" t="s">
        <v>422</v>
      </c>
      <c r="C38" s="14">
        <v>0.54</v>
      </c>
      <c r="D38" s="14">
        <v>6.08</v>
      </c>
      <c r="F38" t="s">
        <v>40</v>
      </c>
      <c r="G38" s="14" t="s">
        <v>446</v>
      </c>
      <c r="H38" s="14" t="s">
        <v>408</v>
      </c>
      <c r="J38" t="s">
        <v>40</v>
      </c>
      <c r="K38" s="14">
        <v>39.799999999999997</v>
      </c>
      <c r="L38" s="14" t="s">
        <v>422</v>
      </c>
      <c r="M38" s="14" t="s">
        <v>630</v>
      </c>
      <c r="O38" t="s">
        <v>40</v>
      </c>
      <c r="P38" s="14" t="s">
        <v>410</v>
      </c>
      <c r="Q38" s="14" t="s">
        <v>408</v>
      </c>
    </row>
    <row r="39" spans="1:17" x14ac:dyDescent="0.3">
      <c r="A39" t="s">
        <v>41</v>
      </c>
      <c r="B39" s="14" t="s">
        <v>422</v>
      </c>
      <c r="C39" s="14" t="s">
        <v>422</v>
      </c>
      <c r="D39" s="14" t="s">
        <v>422</v>
      </c>
      <c r="F39" t="s">
        <v>41</v>
      </c>
      <c r="G39" s="14" t="s">
        <v>408</v>
      </c>
      <c r="H39" s="14" t="s">
        <v>419</v>
      </c>
      <c r="J39" t="s">
        <v>41</v>
      </c>
      <c r="K39" s="14" t="s">
        <v>631</v>
      </c>
      <c r="L39" s="14" t="s">
        <v>422</v>
      </c>
      <c r="M39" s="14" t="s">
        <v>422</v>
      </c>
      <c r="O39" t="s">
        <v>41</v>
      </c>
      <c r="P39" s="14" t="s">
        <v>407</v>
      </c>
      <c r="Q39" s="14" t="s">
        <v>434</v>
      </c>
    </row>
    <row r="40" spans="1:17" x14ac:dyDescent="0.3">
      <c r="A40" t="s">
        <v>42</v>
      </c>
      <c r="B40" s="14" t="s">
        <v>422</v>
      </c>
      <c r="C40" s="14" t="s">
        <v>422</v>
      </c>
      <c r="D40" s="14" t="s">
        <v>422</v>
      </c>
      <c r="F40" t="s">
        <v>42</v>
      </c>
      <c r="G40" s="14" t="s">
        <v>446</v>
      </c>
      <c r="H40" s="14" t="s">
        <v>408</v>
      </c>
      <c r="J40" t="s">
        <v>42</v>
      </c>
      <c r="K40" s="14" t="s">
        <v>467</v>
      </c>
      <c r="L40" s="14" t="s">
        <v>422</v>
      </c>
      <c r="M40" s="14" t="s">
        <v>422</v>
      </c>
      <c r="O40" t="s">
        <v>42</v>
      </c>
      <c r="P40" s="14" t="s">
        <v>410</v>
      </c>
      <c r="Q40" s="14" t="s">
        <v>419</v>
      </c>
    </row>
    <row r="41" spans="1:17" x14ac:dyDescent="0.3">
      <c r="A41" t="s">
        <v>43</v>
      </c>
      <c r="B41" s="14" t="s">
        <v>451</v>
      </c>
      <c r="C41" s="14" t="s">
        <v>464</v>
      </c>
      <c r="D41" s="14" t="s">
        <v>631</v>
      </c>
      <c r="F41" t="s">
        <v>43</v>
      </c>
      <c r="G41" s="14" t="s">
        <v>419</v>
      </c>
      <c r="H41" s="14" t="s">
        <v>410</v>
      </c>
      <c r="J41" t="s">
        <v>43</v>
      </c>
      <c r="K41" s="14">
        <v>91</v>
      </c>
      <c r="L41" s="14" t="s">
        <v>422</v>
      </c>
      <c r="M41" s="14" t="s">
        <v>439</v>
      </c>
      <c r="O41" t="s">
        <v>43</v>
      </c>
      <c r="P41" s="14" t="s">
        <v>705</v>
      </c>
      <c r="Q41" s="14" t="s">
        <v>419</v>
      </c>
    </row>
    <row r="42" spans="1:17" x14ac:dyDescent="0.3">
      <c r="A42" t="s">
        <v>44</v>
      </c>
      <c r="B42" s="14" t="s">
        <v>632</v>
      </c>
      <c r="C42" s="14" t="s">
        <v>422</v>
      </c>
      <c r="D42" s="14" t="s">
        <v>446</v>
      </c>
      <c r="F42" t="s">
        <v>44</v>
      </c>
      <c r="G42" s="14" t="s">
        <v>408</v>
      </c>
      <c r="H42" s="14" t="s">
        <v>419</v>
      </c>
      <c r="J42" t="s">
        <v>44</v>
      </c>
      <c r="K42" s="14" t="s">
        <v>656</v>
      </c>
      <c r="L42" s="14" t="s">
        <v>422</v>
      </c>
      <c r="M42" s="14">
        <v>1.66</v>
      </c>
      <c r="O42" t="s">
        <v>44</v>
      </c>
      <c r="P42" s="14" t="s">
        <v>445</v>
      </c>
      <c r="Q42" s="14" t="s">
        <v>408</v>
      </c>
    </row>
    <row r="43" spans="1:17" x14ac:dyDescent="0.3">
      <c r="A43" t="s">
        <v>45</v>
      </c>
      <c r="B43" s="14" t="s">
        <v>423</v>
      </c>
      <c r="C43" s="14" t="s">
        <v>422</v>
      </c>
      <c r="D43" s="14" t="s">
        <v>409</v>
      </c>
      <c r="F43" t="s">
        <v>45</v>
      </c>
      <c r="G43" s="14" t="s">
        <v>446</v>
      </c>
      <c r="H43" s="14" t="s">
        <v>408</v>
      </c>
      <c r="J43" t="s">
        <v>45</v>
      </c>
      <c r="K43" s="14" t="s">
        <v>650</v>
      </c>
      <c r="L43" s="14" t="s">
        <v>422</v>
      </c>
      <c r="M43" s="14" t="s">
        <v>422</v>
      </c>
      <c r="O43" t="s">
        <v>45</v>
      </c>
      <c r="P43" s="14" t="s">
        <v>419</v>
      </c>
      <c r="Q43" s="14" t="s">
        <v>446</v>
      </c>
    </row>
    <row r="44" spans="1:17" x14ac:dyDescent="0.3">
      <c r="A44" t="s">
        <v>46</v>
      </c>
      <c r="B44" s="14">
        <v>0.88700000000000001</v>
      </c>
      <c r="C44" s="14" t="s">
        <v>431</v>
      </c>
      <c r="D44" s="14">
        <v>6.29</v>
      </c>
      <c r="F44" t="s">
        <v>46</v>
      </c>
      <c r="G44" s="14">
        <v>3.18</v>
      </c>
      <c r="H44" s="14" t="s">
        <v>430</v>
      </c>
      <c r="J44" t="s">
        <v>46</v>
      </c>
      <c r="K44" s="14">
        <v>155</v>
      </c>
      <c r="L44" s="14" t="s">
        <v>417</v>
      </c>
      <c r="M44" s="14">
        <v>5.09</v>
      </c>
      <c r="O44" t="s">
        <v>46</v>
      </c>
      <c r="P44" s="14">
        <v>4.1500000000000004</v>
      </c>
      <c r="Q44" s="14">
        <v>2.65</v>
      </c>
    </row>
    <row r="45" spans="1:17" x14ac:dyDescent="0.3">
      <c r="A45" t="s">
        <v>47</v>
      </c>
      <c r="B45" s="14" t="s">
        <v>435</v>
      </c>
      <c r="C45" s="14" t="s">
        <v>422</v>
      </c>
      <c r="D45" s="14" t="s">
        <v>422</v>
      </c>
      <c r="F45" t="s">
        <v>47</v>
      </c>
      <c r="G45" s="14" t="s">
        <v>408</v>
      </c>
      <c r="H45" s="14" t="s">
        <v>419</v>
      </c>
      <c r="J45" t="s">
        <v>47</v>
      </c>
      <c r="K45" s="14">
        <v>43.7</v>
      </c>
      <c r="L45" s="14" t="s">
        <v>422</v>
      </c>
      <c r="M45" s="14" t="s">
        <v>419</v>
      </c>
      <c r="O45" t="s">
        <v>47</v>
      </c>
      <c r="P45" s="14" t="s">
        <v>463</v>
      </c>
      <c r="Q45" s="14" t="s">
        <v>408</v>
      </c>
    </row>
    <row r="46" spans="1:17" x14ac:dyDescent="0.3">
      <c r="A46" t="s">
        <v>48</v>
      </c>
      <c r="B46" s="14" t="s">
        <v>461</v>
      </c>
      <c r="C46" s="14" t="s">
        <v>422</v>
      </c>
      <c r="D46" s="14" t="s">
        <v>406</v>
      </c>
      <c r="F46" t="s">
        <v>48</v>
      </c>
      <c r="G46" s="14" t="s">
        <v>446</v>
      </c>
      <c r="H46" s="14" t="s">
        <v>408</v>
      </c>
      <c r="J46" t="s">
        <v>48</v>
      </c>
      <c r="K46" s="14" t="s">
        <v>654</v>
      </c>
      <c r="L46" s="14" t="s">
        <v>421</v>
      </c>
      <c r="M46" s="14" t="s">
        <v>422</v>
      </c>
      <c r="O46" t="s">
        <v>48</v>
      </c>
      <c r="P46" s="14" t="s">
        <v>408</v>
      </c>
      <c r="Q46" s="14" t="s">
        <v>412</v>
      </c>
    </row>
    <row r="47" spans="1:17" x14ac:dyDescent="0.3">
      <c r="A47" t="s">
        <v>49</v>
      </c>
      <c r="B47" s="14" t="s">
        <v>451</v>
      </c>
      <c r="C47" s="14" t="s">
        <v>422</v>
      </c>
      <c r="D47" s="14" t="s">
        <v>449</v>
      </c>
      <c r="F47" t="s">
        <v>49</v>
      </c>
      <c r="G47" s="14" t="s">
        <v>419</v>
      </c>
      <c r="H47" s="14" t="s">
        <v>410</v>
      </c>
      <c r="J47" t="s">
        <v>49</v>
      </c>
      <c r="K47" s="14">
        <v>42.9</v>
      </c>
      <c r="L47" s="14" t="s">
        <v>422</v>
      </c>
      <c r="M47" s="14" t="s">
        <v>411</v>
      </c>
      <c r="O47" t="s">
        <v>49</v>
      </c>
      <c r="P47" s="14" t="s">
        <v>410</v>
      </c>
      <c r="Q47" s="14" t="s">
        <v>408</v>
      </c>
    </row>
    <row r="48" spans="1:17" x14ac:dyDescent="0.3">
      <c r="A48" t="s">
        <v>50</v>
      </c>
      <c r="B48" s="14" t="s">
        <v>465</v>
      </c>
      <c r="C48" s="14" t="s">
        <v>423</v>
      </c>
      <c r="D48" s="14">
        <v>2.67</v>
      </c>
      <c r="F48" t="s">
        <v>50</v>
      </c>
      <c r="G48" s="14" t="s">
        <v>443</v>
      </c>
      <c r="H48" s="14" t="s">
        <v>407</v>
      </c>
      <c r="J48" t="s">
        <v>50</v>
      </c>
      <c r="K48" s="14">
        <v>66.2</v>
      </c>
      <c r="L48" s="14" t="s">
        <v>442</v>
      </c>
      <c r="M48" s="14">
        <v>4.43</v>
      </c>
      <c r="O48" t="s">
        <v>50</v>
      </c>
      <c r="P48" s="14" t="s">
        <v>705</v>
      </c>
      <c r="Q48" s="14" t="s">
        <v>430</v>
      </c>
    </row>
    <row r="49" spans="1:17" x14ac:dyDescent="0.3">
      <c r="A49" t="s">
        <v>51</v>
      </c>
      <c r="B49" s="14" t="s">
        <v>458</v>
      </c>
      <c r="C49" s="14" t="s">
        <v>422</v>
      </c>
      <c r="D49" s="14" t="s">
        <v>422</v>
      </c>
      <c r="F49" t="s">
        <v>51</v>
      </c>
      <c r="G49" s="14" t="s">
        <v>419</v>
      </c>
      <c r="H49" s="14" t="s">
        <v>410</v>
      </c>
      <c r="J49" t="s">
        <v>51</v>
      </c>
      <c r="K49" s="14" t="s">
        <v>653</v>
      </c>
      <c r="L49" s="14" t="s">
        <v>422</v>
      </c>
      <c r="M49" s="14" t="s">
        <v>409</v>
      </c>
      <c r="O49" t="s">
        <v>51</v>
      </c>
      <c r="P49" s="14" t="s">
        <v>430</v>
      </c>
      <c r="Q49" s="14" t="s">
        <v>419</v>
      </c>
    </row>
    <row r="50" spans="1:17" x14ac:dyDescent="0.3">
      <c r="A50" t="s">
        <v>52</v>
      </c>
      <c r="B50" s="14" t="s">
        <v>435</v>
      </c>
      <c r="C50" s="14">
        <v>2.13</v>
      </c>
      <c r="D50" s="14">
        <v>5.99</v>
      </c>
      <c r="F50" t="s">
        <v>52</v>
      </c>
      <c r="G50" s="14" t="s">
        <v>723</v>
      </c>
      <c r="H50" s="14" t="s">
        <v>419</v>
      </c>
      <c r="J50" t="s">
        <v>52</v>
      </c>
      <c r="K50" s="14">
        <v>190</v>
      </c>
      <c r="L50" s="14" t="s">
        <v>446</v>
      </c>
      <c r="M50" s="14">
        <v>5.36</v>
      </c>
      <c r="O50" t="s">
        <v>52</v>
      </c>
      <c r="P50" s="14" t="s">
        <v>704</v>
      </c>
      <c r="Q50" s="14" t="s">
        <v>419</v>
      </c>
    </row>
    <row r="51" spans="1:17" x14ac:dyDescent="0.3">
      <c r="A51" t="s">
        <v>53</v>
      </c>
      <c r="B51" s="14" t="s">
        <v>422</v>
      </c>
      <c r="C51" s="14" t="s">
        <v>422</v>
      </c>
      <c r="D51" s="14" t="s">
        <v>422</v>
      </c>
      <c r="F51" t="s">
        <v>53</v>
      </c>
      <c r="G51" s="14" t="s">
        <v>449</v>
      </c>
      <c r="H51" s="14" t="s">
        <v>413</v>
      </c>
      <c r="J51" t="s">
        <v>53</v>
      </c>
      <c r="K51" s="14" t="s">
        <v>425</v>
      </c>
      <c r="L51" s="14" t="s">
        <v>422</v>
      </c>
      <c r="M51" s="14" t="s">
        <v>422</v>
      </c>
      <c r="O51" t="s">
        <v>53</v>
      </c>
      <c r="P51" s="14" t="s">
        <v>453</v>
      </c>
      <c r="Q51" s="14" t="s">
        <v>409</v>
      </c>
    </row>
    <row r="52" spans="1:17" x14ac:dyDescent="0.3">
      <c r="A52" t="s">
        <v>54</v>
      </c>
      <c r="B52" s="14" t="s">
        <v>457</v>
      </c>
      <c r="C52" s="14" t="s">
        <v>422</v>
      </c>
      <c r="D52" s="14" t="s">
        <v>422</v>
      </c>
      <c r="F52" t="s">
        <v>54</v>
      </c>
      <c r="G52" s="14" t="s">
        <v>688</v>
      </c>
      <c r="H52" s="14" t="s">
        <v>408</v>
      </c>
      <c r="J52" t="s">
        <v>54</v>
      </c>
      <c r="K52" s="14" t="s">
        <v>664</v>
      </c>
      <c r="L52" s="14" t="s">
        <v>422</v>
      </c>
      <c r="M52" s="14" t="s">
        <v>409</v>
      </c>
      <c r="O52" t="s">
        <v>54</v>
      </c>
      <c r="P52" s="14" t="s">
        <v>419</v>
      </c>
      <c r="Q52" s="14" t="s">
        <v>408</v>
      </c>
    </row>
    <row r="53" spans="1:17" x14ac:dyDescent="0.3">
      <c r="A53" t="s">
        <v>55</v>
      </c>
      <c r="B53" s="14" t="s">
        <v>464</v>
      </c>
      <c r="C53" s="14" t="s">
        <v>422</v>
      </c>
      <c r="D53" s="14" t="s">
        <v>437</v>
      </c>
      <c r="F53" t="s">
        <v>55</v>
      </c>
      <c r="G53" s="14" t="s">
        <v>636</v>
      </c>
      <c r="H53" s="14" t="s">
        <v>419</v>
      </c>
      <c r="J53" t="s">
        <v>55</v>
      </c>
      <c r="K53" s="14">
        <v>60.4</v>
      </c>
      <c r="L53" s="14" t="s">
        <v>422</v>
      </c>
      <c r="M53" s="14" t="s">
        <v>422</v>
      </c>
      <c r="O53" t="s">
        <v>55</v>
      </c>
      <c r="P53" s="14" t="s">
        <v>463</v>
      </c>
      <c r="Q53" s="14" t="s">
        <v>410</v>
      </c>
    </row>
    <row r="54" spans="1:17" x14ac:dyDescent="0.3">
      <c r="A54" t="s">
        <v>56</v>
      </c>
      <c r="B54" s="14" t="s">
        <v>415</v>
      </c>
      <c r="C54" s="14" t="s">
        <v>422</v>
      </c>
      <c r="D54" s="14" t="s">
        <v>422</v>
      </c>
      <c r="F54" t="s">
        <v>56</v>
      </c>
      <c r="G54" s="14" t="s">
        <v>443</v>
      </c>
      <c r="H54" s="14" t="s">
        <v>419</v>
      </c>
      <c r="J54" t="s">
        <v>56</v>
      </c>
      <c r="K54" s="14" t="s">
        <v>660</v>
      </c>
      <c r="L54" s="14" t="s">
        <v>422</v>
      </c>
      <c r="M54" s="14" t="s">
        <v>453</v>
      </c>
      <c r="O54" t="s">
        <v>56</v>
      </c>
      <c r="P54" s="14" t="s">
        <v>445</v>
      </c>
      <c r="Q54" s="14" t="s">
        <v>419</v>
      </c>
    </row>
    <row r="55" spans="1:17" x14ac:dyDescent="0.3">
      <c r="A55" t="s">
        <v>57</v>
      </c>
      <c r="B55" s="14" t="s">
        <v>442</v>
      </c>
      <c r="C55" s="14" t="s">
        <v>422</v>
      </c>
      <c r="D55" s="14" t="s">
        <v>422</v>
      </c>
      <c r="F55" t="s">
        <v>57</v>
      </c>
      <c r="G55" s="14" t="s">
        <v>463</v>
      </c>
      <c r="H55" s="14" t="s">
        <v>408</v>
      </c>
      <c r="J55" t="s">
        <v>57</v>
      </c>
      <c r="K55" s="14" t="s">
        <v>661</v>
      </c>
      <c r="L55" s="14" t="s">
        <v>422</v>
      </c>
      <c r="M55" s="14" t="s">
        <v>453</v>
      </c>
      <c r="O55" t="s">
        <v>57</v>
      </c>
      <c r="P55" s="14" t="s">
        <v>419</v>
      </c>
      <c r="Q55" s="14" t="s">
        <v>408</v>
      </c>
    </row>
    <row r="56" spans="1:17" x14ac:dyDescent="0.3">
      <c r="A56" t="s">
        <v>58</v>
      </c>
      <c r="B56" s="14" t="s">
        <v>453</v>
      </c>
      <c r="C56" s="14" t="s">
        <v>422</v>
      </c>
      <c r="D56" s="14" t="s">
        <v>422</v>
      </c>
      <c r="F56" t="s">
        <v>58</v>
      </c>
      <c r="G56" s="14" t="s">
        <v>455</v>
      </c>
      <c r="H56" s="14" t="s">
        <v>429</v>
      </c>
      <c r="J56" t="s">
        <v>58</v>
      </c>
      <c r="K56" s="14" t="s">
        <v>655</v>
      </c>
      <c r="L56" s="14" t="s">
        <v>422</v>
      </c>
      <c r="M56" s="14" t="s">
        <v>422</v>
      </c>
      <c r="O56" t="s">
        <v>58</v>
      </c>
      <c r="P56" s="14" t="s">
        <v>424</v>
      </c>
      <c r="Q56" s="14" t="s">
        <v>461</v>
      </c>
    </row>
    <row r="57" spans="1:17" x14ac:dyDescent="0.3">
      <c r="A57" t="s">
        <v>59</v>
      </c>
      <c r="B57" s="14" t="s">
        <v>442</v>
      </c>
      <c r="C57" s="14" t="s">
        <v>422</v>
      </c>
      <c r="D57" s="14" t="s">
        <v>633</v>
      </c>
      <c r="F57" t="s">
        <v>59</v>
      </c>
      <c r="G57" s="14" t="s">
        <v>430</v>
      </c>
      <c r="H57" s="14" t="s">
        <v>408</v>
      </c>
      <c r="J57" t="s">
        <v>59</v>
      </c>
      <c r="K57" s="14" t="s">
        <v>665</v>
      </c>
      <c r="L57" s="14" t="s">
        <v>422</v>
      </c>
      <c r="M57" s="14" t="s">
        <v>411</v>
      </c>
      <c r="O57" t="s">
        <v>59</v>
      </c>
      <c r="P57" s="14" t="s">
        <v>419</v>
      </c>
      <c r="Q57" s="14" t="s">
        <v>419</v>
      </c>
    </row>
    <row r="58" spans="1:17" x14ac:dyDescent="0.3">
      <c r="A58" t="s">
        <v>60</v>
      </c>
      <c r="B58" s="14" t="s">
        <v>465</v>
      </c>
      <c r="C58" s="14" t="s">
        <v>431</v>
      </c>
      <c r="D58" s="14">
        <v>13.4</v>
      </c>
      <c r="F58" t="s">
        <v>60</v>
      </c>
      <c r="G58" s="14" t="s">
        <v>434</v>
      </c>
      <c r="H58" s="14" t="s">
        <v>408</v>
      </c>
      <c r="J58" t="s">
        <v>60</v>
      </c>
      <c r="K58" s="14">
        <v>205</v>
      </c>
      <c r="L58" s="14" t="s">
        <v>419</v>
      </c>
      <c r="M58" s="14">
        <v>5.48</v>
      </c>
      <c r="O58" t="s">
        <v>60</v>
      </c>
      <c r="P58" s="14" t="s">
        <v>459</v>
      </c>
      <c r="Q58" s="14" t="s">
        <v>419</v>
      </c>
    </row>
    <row r="59" spans="1:17" x14ac:dyDescent="0.3">
      <c r="A59" t="s">
        <v>61</v>
      </c>
      <c r="B59" s="14" t="s">
        <v>441</v>
      </c>
      <c r="C59" s="14" t="s">
        <v>422</v>
      </c>
      <c r="D59" s="14" t="s">
        <v>422</v>
      </c>
      <c r="F59" t="s">
        <v>61</v>
      </c>
      <c r="G59" s="14" t="s">
        <v>432</v>
      </c>
      <c r="H59" s="14" t="s">
        <v>419</v>
      </c>
      <c r="J59" t="s">
        <v>61</v>
      </c>
      <c r="K59" s="14" t="s">
        <v>663</v>
      </c>
      <c r="L59" s="14" t="s">
        <v>422</v>
      </c>
      <c r="M59" s="14" t="s">
        <v>422</v>
      </c>
      <c r="O59" t="s">
        <v>61</v>
      </c>
      <c r="P59" s="14" t="s">
        <v>463</v>
      </c>
      <c r="Q59" s="14" t="s">
        <v>410</v>
      </c>
    </row>
    <row r="60" spans="1:17" x14ac:dyDescent="0.3">
      <c r="A60" t="s">
        <v>62</v>
      </c>
      <c r="B60" s="14" t="s">
        <v>452</v>
      </c>
      <c r="C60" s="14" t="s">
        <v>422</v>
      </c>
      <c r="D60" s="14">
        <v>2.19</v>
      </c>
      <c r="F60" t="s">
        <v>62</v>
      </c>
      <c r="G60" s="14" t="s">
        <v>461</v>
      </c>
      <c r="H60" s="14" t="s">
        <v>429</v>
      </c>
      <c r="J60" t="s">
        <v>62</v>
      </c>
      <c r="K60" s="14" t="s">
        <v>657</v>
      </c>
      <c r="L60" s="14" t="s">
        <v>422</v>
      </c>
      <c r="M60" s="14">
        <v>1.36</v>
      </c>
      <c r="O60" t="s">
        <v>62</v>
      </c>
      <c r="P60" s="14" t="s">
        <v>445</v>
      </c>
      <c r="Q60" s="14" t="s">
        <v>455</v>
      </c>
    </row>
    <row r="61" spans="1:17" x14ac:dyDescent="0.3">
      <c r="A61" t="s">
        <v>63</v>
      </c>
      <c r="B61" s="14" t="s">
        <v>468</v>
      </c>
      <c r="C61" s="14" t="s">
        <v>450</v>
      </c>
      <c r="D61" s="14">
        <v>6.22</v>
      </c>
      <c r="F61" t="s">
        <v>63</v>
      </c>
      <c r="G61" s="14" t="s">
        <v>443</v>
      </c>
      <c r="H61" s="14" t="s">
        <v>419</v>
      </c>
      <c r="J61" t="s">
        <v>63</v>
      </c>
      <c r="K61" s="14">
        <v>106</v>
      </c>
      <c r="L61" s="14">
        <v>0.84399999999999997</v>
      </c>
      <c r="M61" s="14">
        <v>2.64</v>
      </c>
      <c r="O61" t="s">
        <v>63</v>
      </c>
      <c r="P61" s="14" t="s">
        <v>410</v>
      </c>
      <c r="Q61" s="14" t="s">
        <v>419</v>
      </c>
    </row>
    <row r="62" spans="1:17" x14ac:dyDescent="0.3">
      <c r="A62" t="s">
        <v>64</v>
      </c>
      <c r="B62" s="14" t="s">
        <v>453</v>
      </c>
      <c r="C62" s="14" t="s">
        <v>422</v>
      </c>
      <c r="D62" s="14" t="s">
        <v>422</v>
      </c>
      <c r="F62" t="s">
        <v>64</v>
      </c>
      <c r="G62" s="14" t="s">
        <v>436</v>
      </c>
      <c r="H62" s="14" t="s">
        <v>445</v>
      </c>
      <c r="J62" t="s">
        <v>64</v>
      </c>
      <c r="K62" s="14" t="s">
        <v>662</v>
      </c>
      <c r="L62" s="14" t="s">
        <v>422</v>
      </c>
      <c r="M62" s="14" t="s">
        <v>422</v>
      </c>
      <c r="O62" t="s">
        <v>64</v>
      </c>
      <c r="P62" s="14" t="s">
        <v>423</v>
      </c>
      <c r="Q62" s="14" t="s">
        <v>434</v>
      </c>
    </row>
    <row r="63" spans="1:17" x14ac:dyDescent="0.3">
      <c r="A63" t="s">
        <v>65</v>
      </c>
      <c r="B63" s="14" t="s">
        <v>453</v>
      </c>
      <c r="C63" s="14" t="s">
        <v>422</v>
      </c>
      <c r="D63" s="14" t="s">
        <v>422</v>
      </c>
      <c r="F63" t="s">
        <v>65</v>
      </c>
      <c r="G63" s="14" t="s">
        <v>455</v>
      </c>
      <c r="H63" s="14" t="s">
        <v>410</v>
      </c>
      <c r="J63" t="s">
        <v>65</v>
      </c>
      <c r="K63" s="14" t="s">
        <v>659</v>
      </c>
      <c r="L63" s="14" t="s">
        <v>422</v>
      </c>
      <c r="M63" s="14" t="s">
        <v>422</v>
      </c>
      <c r="O63" t="s">
        <v>65</v>
      </c>
      <c r="P63" s="14" t="s">
        <v>416</v>
      </c>
      <c r="Q63" s="14" t="s">
        <v>430</v>
      </c>
    </row>
    <row r="64" spans="1:17" x14ac:dyDescent="0.3">
      <c r="A64" t="s">
        <v>66</v>
      </c>
      <c r="B64" s="14" t="s">
        <v>465</v>
      </c>
      <c r="C64" s="14" t="s">
        <v>422</v>
      </c>
      <c r="D64" s="14" t="s">
        <v>422</v>
      </c>
      <c r="F64" t="s">
        <v>66</v>
      </c>
      <c r="G64" s="14" t="s">
        <v>636</v>
      </c>
      <c r="H64" s="14" t="s">
        <v>419</v>
      </c>
      <c r="J64" t="s">
        <v>66</v>
      </c>
      <c r="K64" s="14" t="s">
        <v>658</v>
      </c>
      <c r="L64" s="14" t="s">
        <v>422</v>
      </c>
      <c r="M64" s="14" t="s">
        <v>452</v>
      </c>
      <c r="O64" t="s">
        <v>66</v>
      </c>
      <c r="P64" s="14" t="s">
        <v>688</v>
      </c>
      <c r="Q64" s="14" t="s">
        <v>419</v>
      </c>
    </row>
    <row r="65" spans="1:17" x14ac:dyDescent="0.3">
      <c r="A65" t="s">
        <v>67</v>
      </c>
      <c r="B65" s="14" t="s">
        <v>422</v>
      </c>
      <c r="C65" s="14" t="s">
        <v>422</v>
      </c>
      <c r="D65" s="14" t="s">
        <v>422</v>
      </c>
      <c r="F65" t="s">
        <v>67</v>
      </c>
      <c r="G65" s="14" t="s">
        <v>460</v>
      </c>
      <c r="H65" s="14" t="s">
        <v>462</v>
      </c>
      <c r="J65" t="s">
        <v>67</v>
      </c>
      <c r="K65" s="14" t="s">
        <v>427</v>
      </c>
      <c r="L65" s="14" t="s">
        <v>422</v>
      </c>
      <c r="M65" s="14" t="s">
        <v>422</v>
      </c>
      <c r="O65" t="s">
        <v>67</v>
      </c>
      <c r="P65" s="14" t="s">
        <v>444</v>
      </c>
      <c r="Q65" s="14" t="s">
        <v>436</v>
      </c>
    </row>
    <row r="66" spans="1:17" x14ac:dyDescent="0.3">
      <c r="A66" t="s">
        <v>68</v>
      </c>
      <c r="B66" s="14" t="s">
        <v>634</v>
      </c>
      <c r="C66" s="14" t="s">
        <v>422</v>
      </c>
      <c r="D66" s="14" t="s">
        <v>406</v>
      </c>
      <c r="F66" t="s">
        <v>68</v>
      </c>
      <c r="G66" s="14" t="s">
        <v>688</v>
      </c>
      <c r="H66" s="14" t="s">
        <v>408</v>
      </c>
      <c r="J66" t="s">
        <v>68</v>
      </c>
      <c r="K66" s="14" t="s">
        <v>650</v>
      </c>
      <c r="L66" s="14" t="s">
        <v>422</v>
      </c>
      <c r="M66" s="14" t="s">
        <v>422</v>
      </c>
      <c r="O66" t="s">
        <v>68</v>
      </c>
      <c r="P66" s="14" t="s">
        <v>410</v>
      </c>
      <c r="Q66" s="14" t="s">
        <v>419</v>
      </c>
    </row>
    <row r="67" spans="1:17" x14ac:dyDescent="0.3">
      <c r="A67" t="s">
        <v>69</v>
      </c>
      <c r="B67" s="14" t="s">
        <v>465</v>
      </c>
      <c r="C67" s="14" t="s">
        <v>422</v>
      </c>
      <c r="D67" s="14" t="s">
        <v>422</v>
      </c>
      <c r="F67" t="s">
        <v>69</v>
      </c>
      <c r="G67" s="14" t="s">
        <v>433</v>
      </c>
      <c r="H67" s="14" t="s">
        <v>419</v>
      </c>
      <c r="J67" t="s">
        <v>69</v>
      </c>
      <c r="K67" s="14" t="s">
        <v>663</v>
      </c>
      <c r="L67" s="14" t="s">
        <v>422</v>
      </c>
      <c r="M67" s="14" t="s">
        <v>422</v>
      </c>
      <c r="O67" t="s">
        <v>69</v>
      </c>
      <c r="P67" s="14" t="s">
        <v>463</v>
      </c>
      <c r="Q67" s="14" t="s">
        <v>410</v>
      </c>
    </row>
    <row r="68" spans="1:17" x14ac:dyDescent="0.3">
      <c r="A68" t="s">
        <v>70</v>
      </c>
      <c r="B68" s="14" t="s">
        <v>409</v>
      </c>
      <c r="C68" s="14" t="s">
        <v>422</v>
      </c>
      <c r="D68" s="14" t="s">
        <v>422</v>
      </c>
      <c r="F68" t="s">
        <v>70</v>
      </c>
      <c r="G68" s="14" t="s">
        <v>454</v>
      </c>
      <c r="H68" s="14" t="s">
        <v>410</v>
      </c>
      <c r="J68" t="s">
        <v>70</v>
      </c>
      <c r="K68" s="14" t="s">
        <v>662</v>
      </c>
      <c r="L68" s="14" t="s">
        <v>422</v>
      </c>
      <c r="M68" s="14" t="s">
        <v>422</v>
      </c>
      <c r="O68" t="s">
        <v>70</v>
      </c>
      <c r="P68" s="14" t="s">
        <v>432</v>
      </c>
      <c r="Q68" s="14" t="s">
        <v>440</v>
      </c>
    </row>
    <row r="69" spans="1:17" x14ac:dyDescent="0.3">
      <c r="A69" t="s">
        <v>71</v>
      </c>
      <c r="B69" s="14" t="s">
        <v>411</v>
      </c>
      <c r="C69" s="14" t="s">
        <v>422</v>
      </c>
      <c r="D69" s="14" t="s">
        <v>422</v>
      </c>
      <c r="F69" t="s">
        <v>71</v>
      </c>
      <c r="G69" s="14" t="s">
        <v>433</v>
      </c>
      <c r="H69" s="14" t="s">
        <v>419</v>
      </c>
      <c r="J69" t="s">
        <v>71</v>
      </c>
      <c r="K69" s="14" t="s">
        <v>666</v>
      </c>
      <c r="L69" s="14" t="s">
        <v>422</v>
      </c>
      <c r="M69" s="14" t="s">
        <v>422</v>
      </c>
      <c r="O69" t="s">
        <v>71</v>
      </c>
      <c r="P69" s="14" t="s">
        <v>705</v>
      </c>
      <c r="Q69" s="14" t="s">
        <v>410</v>
      </c>
    </row>
    <row r="70" spans="1:17" x14ac:dyDescent="0.3">
      <c r="A70" t="s">
        <v>72</v>
      </c>
      <c r="B70" s="14" t="s">
        <v>444</v>
      </c>
      <c r="C70" s="14" t="s">
        <v>422</v>
      </c>
      <c r="D70" s="14" t="s">
        <v>422</v>
      </c>
      <c r="F70" t="s">
        <v>72</v>
      </c>
      <c r="G70" s="14" t="s">
        <v>440</v>
      </c>
      <c r="H70" s="14" t="s">
        <v>408</v>
      </c>
      <c r="J70" t="s">
        <v>72</v>
      </c>
      <c r="K70" s="14" t="s">
        <v>660</v>
      </c>
      <c r="L70" s="14" t="s">
        <v>422</v>
      </c>
      <c r="M70" s="14" t="s">
        <v>422</v>
      </c>
      <c r="O70" t="s">
        <v>72</v>
      </c>
      <c r="P70" s="14" t="s">
        <v>443</v>
      </c>
      <c r="Q70" s="14" t="s">
        <v>705</v>
      </c>
    </row>
    <row r="71" spans="1:17" x14ac:dyDescent="0.3">
      <c r="A71" t="s">
        <v>73</v>
      </c>
      <c r="B71" s="14" t="s">
        <v>421</v>
      </c>
      <c r="C71" s="14" t="s">
        <v>411</v>
      </c>
      <c r="D71" s="14" t="s">
        <v>407</v>
      </c>
      <c r="F71" t="s">
        <v>73</v>
      </c>
      <c r="G71" s="14" t="s">
        <v>412</v>
      </c>
      <c r="H71" s="14" t="s">
        <v>408</v>
      </c>
      <c r="J71" t="s">
        <v>73</v>
      </c>
      <c r="K71" s="14" t="s">
        <v>674</v>
      </c>
      <c r="L71" s="14" t="s">
        <v>455</v>
      </c>
      <c r="M71" s="14" t="s">
        <v>422</v>
      </c>
      <c r="O71" t="s">
        <v>73</v>
      </c>
      <c r="P71" s="14" t="s">
        <v>423</v>
      </c>
      <c r="Q71" s="14" t="s">
        <v>410</v>
      </c>
    </row>
    <row r="72" spans="1:17" x14ac:dyDescent="0.3">
      <c r="A72" t="s">
        <v>74</v>
      </c>
      <c r="B72" s="14" t="s">
        <v>422</v>
      </c>
      <c r="C72" s="14" t="s">
        <v>469</v>
      </c>
      <c r="D72" s="14" t="s">
        <v>417</v>
      </c>
      <c r="F72" t="s">
        <v>74</v>
      </c>
      <c r="G72" s="14" t="s">
        <v>419</v>
      </c>
      <c r="H72" s="14" t="s">
        <v>440</v>
      </c>
      <c r="J72" t="s">
        <v>74</v>
      </c>
      <c r="K72" s="14" t="s">
        <v>672</v>
      </c>
      <c r="L72" s="14" t="s">
        <v>442</v>
      </c>
      <c r="M72" s="14" t="s">
        <v>466</v>
      </c>
      <c r="O72" t="s">
        <v>74</v>
      </c>
      <c r="P72" s="14" t="s">
        <v>449</v>
      </c>
      <c r="Q72" s="14" t="s">
        <v>430</v>
      </c>
    </row>
    <row r="73" spans="1:17" x14ac:dyDescent="0.3">
      <c r="A73" t="s">
        <v>75</v>
      </c>
      <c r="B73" s="14" t="s">
        <v>468</v>
      </c>
      <c r="C73" s="14" t="s">
        <v>411</v>
      </c>
      <c r="D73" s="14">
        <v>1.69</v>
      </c>
      <c r="F73" t="s">
        <v>75</v>
      </c>
      <c r="G73" s="14" t="s">
        <v>446</v>
      </c>
      <c r="H73" s="14" t="s">
        <v>419</v>
      </c>
      <c r="J73" t="s">
        <v>75</v>
      </c>
      <c r="K73" s="14" t="s">
        <v>669</v>
      </c>
      <c r="L73" s="14" t="s">
        <v>436</v>
      </c>
      <c r="M73" s="14" t="s">
        <v>442</v>
      </c>
      <c r="O73" t="s">
        <v>75</v>
      </c>
      <c r="P73" s="14" t="s">
        <v>430</v>
      </c>
      <c r="Q73" s="14" t="s">
        <v>419</v>
      </c>
    </row>
    <row r="74" spans="1:17" x14ac:dyDescent="0.3">
      <c r="A74" t="s">
        <v>76</v>
      </c>
      <c r="B74" s="14" t="s">
        <v>422</v>
      </c>
      <c r="C74" s="14" t="s">
        <v>422</v>
      </c>
      <c r="D74" s="14">
        <v>1.01</v>
      </c>
      <c r="F74" t="s">
        <v>691</v>
      </c>
      <c r="G74" s="14" t="s">
        <v>670</v>
      </c>
      <c r="H74" s="14">
        <v>1.92</v>
      </c>
      <c r="J74" t="s">
        <v>76</v>
      </c>
      <c r="K74" s="14" t="s">
        <v>673</v>
      </c>
      <c r="L74" s="14" t="s">
        <v>452</v>
      </c>
      <c r="M74" s="14" t="s">
        <v>422</v>
      </c>
      <c r="O74" t="s">
        <v>691</v>
      </c>
      <c r="P74" s="14">
        <v>1.39</v>
      </c>
      <c r="Q74" s="14" t="s">
        <v>435</v>
      </c>
    </row>
    <row r="75" spans="1:17" x14ac:dyDescent="0.3">
      <c r="A75" t="s">
        <v>77</v>
      </c>
      <c r="B75" s="14" t="s">
        <v>422</v>
      </c>
      <c r="C75" s="14">
        <v>1.63</v>
      </c>
      <c r="D75" s="14">
        <v>4.43</v>
      </c>
      <c r="F75" t="s">
        <v>77</v>
      </c>
      <c r="G75" s="14" t="s">
        <v>445</v>
      </c>
      <c r="H75" s="14" t="s">
        <v>454</v>
      </c>
      <c r="J75" t="s">
        <v>77</v>
      </c>
      <c r="K75" s="14">
        <v>90.4</v>
      </c>
      <c r="L75" s="14" t="s">
        <v>406</v>
      </c>
      <c r="M75" s="14" t="s">
        <v>408</v>
      </c>
      <c r="O75" t="s">
        <v>77</v>
      </c>
      <c r="P75" s="14" t="s">
        <v>469</v>
      </c>
      <c r="Q75" s="14" t="s">
        <v>420</v>
      </c>
    </row>
    <row r="76" spans="1:17" x14ac:dyDescent="0.3">
      <c r="A76" t="s">
        <v>78</v>
      </c>
      <c r="B76" s="14" t="s">
        <v>453</v>
      </c>
      <c r="C76" s="14" t="s">
        <v>422</v>
      </c>
      <c r="D76" s="14">
        <v>0.83599999999999997</v>
      </c>
      <c r="F76" t="s">
        <v>78</v>
      </c>
      <c r="G76" s="14" t="s">
        <v>419</v>
      </c>
      <c r="H76" s="14" t="s">
        <v>440</v>
      </c>
      <c r="J76" t="s">
        <v>78</v>
      </c>
      <c r="K76" s="14">
        <v>18.600000000000001</v>
      </c>
      <c r="L76" s="14" t="s">
        <v>444</v>
      </c>
      <c r="M76" s="14">
        <v>0.72099999999999997</v>
      </c>
      <c r="O76" t="s">
        <v>78</v>
      </c>
      <c r="P76" s="14" t="s">
        <v>632</v>
      </c>
      <c r="Q76" s="14" t="s">
        <v>636</v>
      </c>
    </row>
    <row r="77" spans="1:17" x14ac:dyDescent="0.3">
      <c r="A77" t="s">
        <v>79</v>
      </c>
      <c r="B77" s="14" t="s">
        <v>409</v>
      </c>
      <c r="C77" s="14" t="s">
        <v>456</v>
      </c>
      <c r="D77" s="14" t="s">
        <v>422</v>
      </c>
      <c r="F77" t="s">
        <v>79</v>
      </c>
      <c r="G77" s="14" t="s">
        <v>408</v>
      </c>
      <c r="H77" s="14" t="s">
        <v>410</v>
      </c>
      <c r="J77" t="s">
        <v>79</v>
      </c>
      <c r="K77" s="14" t="s">
        <v>659</v>
      </c>
      <c r="L77" s="14" t="s">
        <v>448</v>
      </c>
      <c r="M77" s="14" t="s">
        <v>422</v>
      </c>
      <c r="O77" t="s">
        <v>79</v>
      </c>
      <c r="P77" s="14" t="s">
        <v>455</v>
      </c>
      <c r="Q77" s="14" t="s">
        <v>705</v>
      </c>
    </row>
    <row r="78" spans="1:17" x14ac:dyDescent="0.3">
      <c r="A78" t="s">
        <v>80</v>
      </c>
      <c r="B78" s="14" t="s">
        <v>422</v>
      </c>
      <c r="C78" s="14" t="s">
        <v>423</v>
      </c>
      <c r="D78" s="14">
        <v>7.42</v>
      </c>
      <c r="F78" t="s">
        <v>80</v>
      </c>
      <c r="G78" s="14">
        <v>4.13</v>
      </c>
      <c r="H78" s="14" t="s">
        <v>633</v>
      </c>
      <c r="J78" t="s">
        <v>80</v>
      </c>
      <c r="K78" s="14">
        <v>143</v>
      </c>
      <c r="L78" s="14" t="s">
        <v>446</v>
      </c>
      <c r="M78" s="14" t="s">
        <v>417</v>
      </c>
      <c r="O78" t="s">
        <v>80</v>
      </c>
      <c r="P78" s="14" t="s">
        <v>431</v>
      </c>
      <c r="Q78" s="14">
        <v>1.91</v>
      </c>
    </row>
    <row r="79" spans="1:17" x14ac:dyDescent="0.3">
      <c r="A79" t="s">
        <v>81</v>
      </c>
      <c r="B79" s="14" t="s">
        <v>456</v>
      </c>
      <c r="C79" s="14" t="s">
        <v>422</v>
      </c>
      <c r="D79" s="14">
        <v>1.3</v>
      </c>
      <c r="F79" t="s">
        <v>81</v>
      </c>
      <c r="G79" s="14" t="s">
        <v>419</v>
      </c>
      <c r="H79" s="14" t="s">
        <v>705</v>
      </c>
      <c r="J79" t="s">
        <v>81</v>
      </c>
      <c r="K79" s="14" t="s">
        <v>671</v>
      </c>
      <c r="L79" s="14" t="s">
        <v>462</v>
      </c>
      <c r="M79" s="14">
        <v>0.92600000000000005</v>
      </c>
      <c r="O79" t="s">
        <v>81</v>
      </c>
      <c r="P79" s="14" t="s">
        <v>429</v>
      </c>
      <c r="Q79" s="14" t="s">
        <v>433</v>
      </c>
    </row>
    <row r="80" spans="1:17" x14ac:dyDescent="0.3">
      <c r="A80" t="s">
        <v>82</v>
      </c>
      <c r="B80" s="14" t="s">
        <v>422</v>
      </c>
      <c r="C80" s="14" t="s">
        <v>440</v>
      </c>
      <c r="D80" s="14">
        <v>4.34</v>
      </c>
      <c r="F80" t="s">
        <v>690</v>
      </c>
      <c r="G80" s="14" t="s">
        <v>419</v>
      </c>
      <c r="H80" s="14" t="s">
        <v>433</v>
      </c>
      <c r="J80" t="s">
        <v>82</v>
      </c>
      <c r="K80" s="14" t="s">
        <v>668</v>
      </c>
      <c r="L80" s="14">
        <v>1.38</v>
      </c>
      <c r="M80" s="14" t="s">
        <v>431</v>
      </c>
      <c r="O80" t="s">
        <v>690</v>
      </c>
      <c r="P80" s="14" t="s">
        <v>413</v>
      </c>
      <c r="Q80" s="14" t="s">
        <v>630</v>
      </c>
    </row>
    <row r="81" spans="1:17" x14ac:dyDescent="0.3">
      <c r="A81" t="s">
        <v>83</v>
      </c>
      <c r="B81" s="14" t="s">
        <v>452</v>
      </c>
      <c r="C81" s="14" t="s">
        <v>453</v>
      </c>
      <c r="D81" s="14" t="s">
        <v>422</v>
      </c>
      <c r="F81" t="s">
        <v>83</v>
      </c>
      <c r="G81" s="14" t="s">
        <v>408</v>
      </c>
      <c r="H81" s="14" t="s">
        <v>688</v>
      </c>
      <c r="J81" t="s">
        <v>83</v>
      </c>
      <c r="K81" s="14" t="s">
        <v>663</v>
      </c>
      <c r="L81" s="14" t="s">
        <v>420</v>
      </c>
      <c r="M81" s="14" t="s">
        <v>422</v>
      </c>
      <c r="O81" t="s">
        <v>83</v>
      </c>
      <c r="P81" s="14" t="s">
        <v>423</v>
      </c>
      <c r="Q81" s="14" t="s">
        <v>410</v>
      </c>
    </row>
    <row r="82" spans="1:17" x14ac:dyDescent="0.3">
      <c r="A82" t="s">
        <v>84</v>
      </c>
      <c r="B82" s="14" t="s">
        <v>422</v>
      </c>
      <c r="C82" s="14" t="s">
        <v>422</v>
      </c>
      <c r="D82" s="14" t="s">
        <v>422</v>
      </c>
      <c r="F82" t="s">
        <v>689</v>
      </c>
      <c r="G82" s="14" t="s">
        <v>470</v>
      </c>
      <c r="H82" s="14" t="s">
        <v>419</v>
      </c>
      <c r="J82" t="s">
        <v>84</v>
      </c>
      <c r="K82" s="14" t="s">
        <v>418</v>
      </c>
      <c r="L82" s="14" t="s">
        <v>422</v>
      </c>
      <c r="M82" s="14" t="s">
        <v>422</v>
      </c>
      <c r="O82" t="s">
        <v>689</v>
      </c>
      <c r="P82" s="14" t="s">
        <v>412</v>
      </c>
      <c r="Q82" s="14" t="s">
        <v>434</v>
      </c>
    </row>
    <row r="83" spans="1:17" x14ac:dyDescent="0.3">
      <c r="A83" t="s">
        <v>85</v>
      </c>
      <c r="B83" s="14" t="s">
        <v>422</v>
      </c>
      <c r="C83" s="14" t="s">
        <v>422</v>
      </c>
      <c r="D83" s="14" t="s">
        <v>422</v>
      </c>
      <c r="F83" t="s">
        <v>84</v>
      </c>
      <c r="G83" s="14" t="s">
        <v>452</v>
      </c>
      <c r="H83" s="14" t="s">
        <v>712</v>
      </c>
      <c r="J83" t="s">
        <v>85</v>
      </c>
      <c r="K83" s="14" t="s">
        <v>667</v>
      </c>
      <c r="L83" s="14" t="s">
        <v>415</v>
      </c>
      <c r="M83" s="14" t="s">
        <v>422</v>
      </c>
      <c r="O83" t="s">
        <v>84</v>
      </c>
      <c r="P83" s="14" t="s">
        <v>411</v>
      </c>
      <c r="Q83" s="14" t="s">
        <v>712</v>
      </c>
    </row>
    <row r="84" spans="1:17" x14ac:dyDescent="0.3">
      <c r="A84" t="s">
        <v>86</v>
      </c>
      <c r="B84" s="14" t="s">
        <v>406</v>
      </c>
      <c r="C84" s="14" t="s">
        <v>422</v>
      </c>
      <c r="D84" s="14" t="s">
        <v>422</v>
      </c>
      <c r="F84" t="s">
        <v>85</v>
      </c>
      <c r="G84" s="14" t="s">
        <v>410</v>
      </c>
      <c r="H84" s="14" t="s">
        <v>407</v>
      </c>
      <c r="J84" t="s">
        <v>86</v>
      </c>
      <c r="K84" s="14" t="s">
        <v>431</v>
      </c>
      <c r="L84" s="14" t="s">
        <v>422</v>
      </c>
      <c r="M84" s="14" t="s">
        <v>422</v>
      </c>
      <c r="O84" t="s">
        <v>85</v>
      </c>
      <c r="P84" s="14" t="s">
        <v>448</v>
      </c>
      <c r="Q84" s="14" t="s">
        <v>407</v>
      </c>
    </row>
    <row r="85" spans="1:17" x14ac:dyDescent="0.3">
      <c r="A85" t="s">
        <v>87</v>
      </c>
      <c r="B85" s="14" t="s">
        <v>406</v>
      </c>
      <c r="C85" s="14" t="s">
        <v>448</v>
      </c>
      <c r="D85" s="14">
        <v>1.6</v>
      </c>
      <c r="F85" t="s">
        <v>86</v>
      </c>
      <c r="G85" s="14" t="s">
        <v>452</v>
      </c>
      <c r="H85" s="14" t="s">
        <v>719</v>
      </c>
      <c r="J85" t="s">
        <v>87</v>
      </c>
      <c r="K85" s="14">
        <v>24.9</v>
      </c>
      <c r="L85" s="14" t="s">
        <v>422</v>
      </c>
      <c r="M85" s="14" t="s">
        <v>422</v>
      </c>
      <c r="O85" t="s">
        <v>86</v>
      </c>
      <c r="P85" s="14" t="s">
        <v>452</v>
      </c>
      <c r="Q85" s="14" t="s">
        <v>717</v>
      </c>
    </row>
    <row r="86" spans="1:17" x14ac:dyDescent="0.3">
      <c r="A86" t="s">
        <v>88</v>
      </c>
      <c r="B86" s="14" t="s">
        <v>633</v>
      </c>
      <c r="C86" s="14" t="s">
        <v>421</v>
      </c>
      <c r="D86" s="14" t="s">
        <v>422</v>
      </c>
      <c r="F86" t="s">
        <v>87</v>
      </c>
      <c r="G86" s="14" t="s">
        <v>434</v>
      </c>
      <c r="H86" s="14" t="s">
        <v>440</v>
      </c>
      <c r="J86" t="s">
        <v>88</v>
      </c>
      <c r="K86" s="14" t="s">
        <v>670</v>
      </c>
      <c r="L86" s="14" t="s">
        <v>422</v>
      </c>
      <c r="M86" s="14" t="s">
        <v>422</v>
      </c>
      <c r="O86" t="s">
        <v>87</v>
      </c>
      <c r="P86" s="14" t="s">
        <v>409</v>
      </c>
      <c r="Q86" s="14">
        <v>0.80900000000000005</v>
      </c>
    </row>
    <row r="87" spans="1:17" x14ac:dyDescent="0.3">
      <c r="A87" t="s">
        <v>89</v>
      </c>
      <c r="B87" s="14" t="s">
        <v>422</v>
      </c>
      <c r="C87" s="14" t="s">
        <v>465</v>
      </c>
      <c r="D87" s="14" t="s">
        <v>422</v>
      </c>
      <c r="F87" t="s">
        <v>88</v>
      </c>
      <c r="G87" s="14" t="s">
        <v>420</v>
      </c>
      <c r="H87" s="14" t="s">
        <v>420</v>
      </c>
      <c r="J87" t="s">
        <v>89</v>
      </c>
      <c r="K87" s="14" t="s">
        <v>635</v>
      </c>
      <c r="L87" s="14" t="s">
        <v>422</v>
      </c>
      <c r="M87" s="14" t="s">
        <v>422</v>
      </c>
      <c r="O87" t="s">
        <v>88</v>
      </c>
      <c r="P87" s="14" t="s">
        <v>706</v>
      </c>
      <c r="Q87" s="14" t="s">
        <v>712</v>
      </c>
    </row>
    <row r="88" spans="1:17" x14ac:dyDescent="0.3">
      <c r="A88" t="s">
        <v>90</v>
      </c>
      <c r="B88" s="14" t="s">
        <v>422</v>
      </c>
      <c r="C88" s="14" t="s">
        <v>415</v>
      </c>
      <c r="D88" s="14" t="s">
        <v>422</v>
      </c>
      <c r="F88" t="s">
        <v>89</v>
      </c>
      <c r="G88" s="14" t="s">
        <v>450</v>
      </c>
      <c r="H88" s="14" t="s">
        <v>450</v>
      </c>
      <c r="J88" t="s">
        <v>90</v>
      </c>
      <c r="K88" s="14" t="s">
        <v>670</v>
      </c>
      <c r="L88" s="14" t="s">
        <v>422</v>
      </c>
      <c r="M88" s="14" t="s">
        <v>422</v>
      </c>
      <c r="O88" t="s">
        <v>89</v>
      </c>
      <c r="P88" s="14" t="s">
        <v>452</v>
      </c>
      <c r="Q88" s="14" t="s">
        <v>453</v>
      </c>
    </row>
    <row r="89" spans="1:17" x14ac:dyDescent="0.3">
      <c r="A89" t="s">
        <v>91</v>
      </c>
      <c r="B89" s="14" t="s">
        <v>422</v>
      </c>
      <c r="C89" s="14" t="s">
        <v>408</v>
      </c>
      <c r="D89" s="14">
        <v>7.43</v>
      </c>
      <c r="F89" t="s">
        <v>90</v>
      </c>
      <c r="G89" s="14" t="s">
        <v>461</v>
      </c>
      <c r="H89" s="14" t="s">
        <v>461</v>
      </c>
      <c r="J89" t="s">
        <v>91</v>
      </c>
      <c r="K89" s="14">
        <v>102</v>
      </c>
      <c r="L89" s="14">
        <v>1.03</v>
      </c>
      <c r="M89" s="14">
        <v>1.71</v>
      </c>
      <c r="O89" t="s">
        <v>90</v>
      </c>
      <c r="P89" s="14" t="s">
        <v>409</v>
      </c>
      <c r="Q89" s="14" t="s">
        <v>452</v>
      </c>
    </row>
    <row r="90" spans="1:17" x14ac:dyDescent="0.3">
      <c r="A90" t="s">
        <v>92</v>
      </c>
      <c r="B90" s="14" t="s">
        <v>422</v>
      </c>
      <c r="C90" s="14" t="s">
        <v>422</v>
      </c>
      <c r="D90" s="14" t="s">
        <v>422</v>
      </c>
      <c r="F90" t="s">
        <v>92</v>
      </c>
      <c r="G90" s="14" t="s">
        <v>632</v>
      </c>
      <c r="H90" s="14" t="s">
        <v>458</v>
      </c>
      <c r="J90" t="s">
        <v>92</v>
      </c>
      <c r="K90" s="14" t="s">
        <v>670</v>
      </c>
      <c r="L90" s="14" t="s">
        <v>422</v>
      </c>
      <c r="M90" s="14" t="s">
        <v>422</v>
      </c>
      <c r="O90" t="s">
        <v>92</v>
      </c>
      <c r="P90" s="14" t="s">
        <v>411</v>
      </c>
      <c r="Q90" s="14" t="s">
        <v>458</v>
      </c>
    </row>
    <row r="91" spans="1:17" x14ac:dyDescent="0.3">
      <c r="A91" t="s">
        <v>93</v>
      </c>
      <c r="B91" s="14" t="s">
        <v>422</v>
      </c>
      <c r="C91" s="14" t="s">
        <v>422</v>
      </c>
      <c r="D91" s="14" t="s">
        <v>422</v>
      </c>
      <c r="F91" t="s">
        <v>93</v>
      </c>
      <c r="G91" s="14" t="s">
        <v>436</v>
      </c>
      <c r="H91" s="14" t="s">
        <v>444</v>
      </c>
      <c r="J91" t="s">
        <v>93</v>
      </c>
      <c r="K91" s="14" t="s">
        <v>467</v>
      </c>
      <c r="L91" s="14" t="s">
        <v>422</v>
      </c>
      <c r="M91" s="14" t="s">
        <v>422</v>
      </c>
      <c r="O91" t="s">
        <v>93</v>
      </c>
      <c r="P91" s="14" t="s">
        <v>411</v>
      </c>
      <c r="Q91" s="14" t="s">
        <v>458</v>
      </c>
    </row>
    <row r="92" spans="1:17" x14ac:dyDescent="0.3">
      <c r="A92" t="s">
        <v>94</v>
      </c>
      <c r="B92" s="14" t="s">
        <v>456</v>
      </c>
      <c r="C92" s="14" t="s">
        <v>458</v>
      </c>
      <c r="D92" s="14" t="s">
        <v>422</v>
      </c>
      <c r="F92" t="s">
        <v>94</v>
      </c>
      <c r="G92" s="14" t="s">
        <v>443</v>
      </c>
      <c r="H92" s="14" t="s">
        <v>463</v>
      </c>
      <c r="J92" t="s">
        <v>94</v>
      </c>
      <c r="K92" s="14" t="s">
        <v>675</v>
      </c>
      <c r="L92" s="14" t="s">
        <v>422</v>
      </c>
      <c r="M92" s="14" t="s">
        <v>422</v>
      </c>
      <c r="O92" t="s">
        <v>94</v>
      </c>
      <c r="P92" s="14" t="s">
        <v>409</v>
      </c>
      <c r="Q92" s="14" t="s">
        <v>456</v>
      </c>
    </row>
    <row r="93" spans="1:17" x14ac:dyDescent="0.3">
      <c r="A93" t="s">
        <v>95</v>
      </c>
      <c r="B93" s="14" t="s">
        <v>453</v>
      </c>
      <c r="C93" s="14" t="s">
        <v>458</v>
      </c>
      <c r="D93" s="14" t="s">
        <v>635</v>
      </c>
      <c r="F93" t="s">
        <v>95</v>
      </c>
      <c r="G93" s="14" t="s">
        <v>423</v>
      </c>
      <c r="H93" s="14" t="s">
        <v>432</v>
      </c>
      <c r="J93" t="s">
        <v>95</v>
      </c>
      <c r="K93" s="14">
        <v>58.3</v>
      </c>
      <c r="L93" s="14" t="s">
        <v>415</v>
      </c>
      <c r="M93" s="14" t="s">
        <v>419</v>
      </c>
      <c r="O93" t="s">
        <v>95</v>
      </c>
      <c r="P93" s="14" t="s">
        <v>409</v>
      </c>
      <c r="Q93" s="14" t="s">
        <v>456</v>
      </c>
    </row>
    <row r="94" spans="1:17" x14ac:dyDescent="0.3">
      <c r="A94" t="s">
        <v>96</v>
      </c>
      <c r="B94" s="14" t="s">
        <v>422</v>
      </c>
      <c r="C94" s="14" t="s">
        <v>422</v>
      </c>
      <c r="D94" s="14" t="s">
        <v>422</v>
      </c>
      <c r="F94" t="s">
        <v>96</v>
      </c>
      <c r="G94" s="14" t="s">
        <v>413</v>
      </c>
      <c r="H94" s="14" t="s">
        <v>442</v>
      </c>
      <c r="J94" t="s">
        <v>96</v>
      </c>
      <c r="K94" s="14" t="s">
        <v>470</v>
      </c>
      <c r="L94" s="14" t="s">
        <v>422</v>
      </c>
      <c r="M94" s="14" t="s">
        <v>422</v>
      </c>
      <c r="O94" t="s">
        <v>96</v>
      </c>
      <c r="P94" s="14" t="s">
        <v>452</v>
      </c>
      <c r="Q94" s="14" t="s">
        <v>464</v>
      </c>
    </row>
    <row r="95" spans="1:17" x14ac:dyDescent="0.3">
      <c r="A95" t="s">
        <v>97</v>
      </c>
      <c r="B95" s="14" t="s">
        <v>422</v>
      </c>
      <c r="C95" s="14" t="s">
        <v>422</v>
      </c>
      <c r="D95" s="14" t="s">
        <v>422</v>
      </c>
      <c r="F95" t="s">
        <v>97</v>
      </c>
      <c r="G95" s="14" t="s">
        <v>429</v>
      </c>
      <c r="H95" s="14" t="s">
        <v>457</v>
      </c>
      <c r="J95" t="s">
        <v>97</v>
      </c>
      <c r="K95" s="14" t="s">
        <v>670</v>
      </c>
      <c r="L95" s="14" t="s">
        <v>422</v>
      </c>
      <c r="M95" s="14" t="s">
        <v>422</v>
      </c>
      <c r="O95" t="s">
        <v>97</v>
      </c>
      <c r="P95" s="14" t="s">
        <v>406</v>
      </c>
      <c r="Q95" s="14" t="s">
        <v>457</v>
      </c>
    </row>
    <row r="96" spans="1:17" x14ac:dyDescent="0.3">
      <c r="A96" t="s">
        <v>98</v>
      </c>
      <c r="B96" s="14" t="s">
        <v>453</v>
      </c>
      <c r="C96" s="14" t="s">
        <v>469</v>
      </c>
      <c r="D96" s="14" t="s">
        <v>422</v>
      </c>
      <c r="F96" t="s">
        <v>98</v>
      </c>
      <c r="G96" s="14" t="s">
        <v>416</v>
      </c>
      <c r="H96" s="14" t="s">
        <v>630</v>
      </c>
      <c r="J96" t="s">
        <v>98</v>
      </c>
      <c r="K96" s="14" t="s">
        <v>670</v>
      </c>
      <c r="L96" s="14" t="s">
        <v>422</v>
      </c>
      <c r="M96" s="14" t="s">
        <v>422</v>
      </c>
      <c r="O96" t="s">
        <v>98</v>
      </c>
      <c r="P96" s="14" t="s">
        <v>441</v>
      </c>
      <c r="Q96" s="14" t="s">
        <v>409</v>
      </c>
    </row>
    <row r="97" spans="1:17" x14ac:dyDescent="0.3">
      <c r="A97" t="s">
        <v>99</v>
      </c>
      <c r="B97" s="14" t="s">
        <v>411</v>
      </c>
      <c r="C97" s="14" t="s">
        <v>413</v>
      </c>
      <c r="D97" s="14" t="s">
        <v>422</v>
      </c>
      <c r="F97" t="s">
        <v>99</v>
      </c>
      <c r="G97" s="14" t="s">
        <v>688</v>
      </c>
      <c r="H97" s="14" t="s">
        <v>445</v>
      </c>
      <c r="J97" t="s">
        <v>99</v>
      </c>
      <c r="K97" s="14" t="s">
        <v>459</v>
      </c>
      <c r="L97" s="14" t="s">
        <v>422</v>
      </c>
      <c r="M97" s="14" t="s">
        <v>422</v>
      </c>
      <c r="O97" t="s">
        <v>99</v>
      </c>
      <c r="P97" s="14" t="s">
        <v>468</v>
      </c>
      <c r="Q97" s="14" t="s">
        <v>409</v>
      </c>
    </row>
    <row r="98" spans="1:17" x14ac:dyDescent="0.3">
      <c r="A98" t="s">
        <v>100</v>
      </c>
      <c r="B98" s="14" t="s">
        <v>453</v>
      </c>
      <c r="C98" s="14" t="s">
        <v>458</v>
      </c>
      <c r="D98" s="14" t="s">
        <v>422</v>
      </c>
      <c r="F98" t="s">
        <v>100</v>
      </c>
      <c r="G98" s="14" t="s">
        <v>430</v>
      </c>
      <c r="H98" s="14" t="s">
        <v>705</v>
      </c>
      <c r="J98" t="s">
        <v>100</v>
      </c>
      <c r="K98" s="14" t="s">
        <v>631</v>
      </c>
      <c r="L98" s="14" t="s">
        <v>422</v>
      </c>
      <c r="M98" s="14" t="s">
        <v>422</v>
      </c>
      <c r="O98" t="s">
        <v>100</v>
      </c>
      <c r="P98" s="14" t="s">
        <v>411</v>
      </c>
      <c r="Q98" s="14" t="s">
        <v>453</v>
      </c>
    </row>
    <row r="99" spans="1:17" x14ac:dyDescent="0.3">
      <c r="A99" t="s">
        <v>101</v>
      </c>
      <c r="B99" s="14" t="s">
        <v>422</v>
      </c>
      <c r="C99" s="14" t="s">
        <v>468</v>
      </c>
      <c r="D99" s="14" t="s">
        <v>422</v>
      </c>
      <c r="F99" t="s">
        <v>101</v>
      </c>
      <c r="G99" s="14" t="s">
        <v>436</v>
      </c>
      <c r="H99" s="14" t="s">
        <v>436</v>
      </c>
      <c r="J99" t="s">
        <v>101</v>
      </c>
      <c r="K99" s="14" t="s">
        <v>459</v>
      </c>
      <c r="L99" s="14" t="s">
        <v>422</v>
      </c>
      <c r="M99" s="14" t="s">
        <v>422</v>
      </c>
      <c r="O99" t="s">
        <v>101</v>
      </c>
      <c r="P99" s="14" t="s">
        <v>706</v>
      </c>
      <c r="Q99" s="14" t="s">
        <v>712</v>
      </c>
    </row>
    <row r="100" spans="1:17" x14ac:dyDescent="0.3">
      <c r="A100" t="s">
        <v>102</v>
      </c>
      <c r="B100" s="14" t="s">
        <v>422</v>
      </c>
      <c r="C100" s="14" t="s">
        <v>422</v>
      </c>
      <c r="D100" s="14" t="s">
        <v>422</v>
      </c>
      <c r="F100" t="s">
        <v>102</v>
      </c>
      <c r="G100" s="14" t="s">
        <v>410</v>
      </c>
      <c r="H100" s="14" t="s">
        <v>430</v>
      </c>
      <c r="J100" t="s">
        <v>102</v>
      </c>
      <c r="K100" s="14" t="s">
        <v>681</v>
      </c>
      <c r="L100" s="14" t="s">
        <v>422</v>
      </c>
      <c r="M100" s="14" t="s">
        <v>422</v>
      </c>
      <c r="O100" t="s">
        <v>102</v>
      </c>
      <c r="P100" s="14" t="s">
        <v>706</v>
      </c>
      <c r="Q100" s="14" t="s">
        <v>706</v>
      </c>
    </row>
    <row r="101" spans="1:17" x14ac:dyDescent="0.3">
      <c r="A101" t="s">
        <v>103</v>
      </c>
      <c r="B101" s="14" t="s">
        <v>422</v>
      </c>
      <c r="C101" s="14" t="s">
        <v>469</v>
      </c>
      <c r="D101" s="14">
        <v>6.41</v>
      </c>
      <c r="F101" t="s">
        <v>695</v>
      </c>
      <c r="G101" s="14">
        <v>12.3</v>
      </c>
      <c r="H101" s="14">
        <v>5.6</v>
      </c>
      <c r="J101" t="s">
        <v>103</v>
      </c>
      <c r="K101" s="14">
        <v>88.6</v>
      </c>
      <c r="L101" s="14" t="s">
        <v>462</v>
      </c>
      <c r="M101" s="14">
        <v>1.73</v>
      </c>
      <c r="O101" t="s">
        <v>695</v>
      </c>
      <c r="P101" s="14" t="s">
        <v>435</v>
      </c>
      <c r="Q101" s="14" t="s">
        <v>636</v>
      </c>
    </row>
    <row r="102" spans="1:17" x14ac:dyDescent="0.3">
      <c r="A102" t="s">
        <v>104</v>
      </c>
      <c r="B102" s="14" t="s">
        <v>422</v>
      </c>
      <c r="C102" s="14" t="s">
        <v>422</v>
      </c>
      <c r="D102" s="14" t="s">
        <v>422</v>
      </c>
      <c r="F102" t="s">
        <v>104</v>
      </c>
      <c r="G102" s="14" t="s">
        <v>446</v>
      </c>
      <c r="H102" s="14" t="s">
        <v>408</v>
      </c>
      <c r="J102" t="s">
        <v>104</v>
      </c>
      <c r="K102" s="14" t="s">
        <v>661</v>
      </c>
      <c r="L102" s="14" t="s">
        <v>422</v>
      </c>
      <c r="M102" s="14" t="s">
        <v>422</v>
      </c>
      <c r="O102" t="s">
        <v>104</v>
      </c>
      <c r="P102" s="14" t="s">
        <v>457</v>
      </c>
      <c r="Q102" s="14" t="s">
        <v>457</v>
      </c>
    </row>
    <row r="103" spans="1:17" x14ac:dyDescent="0.3">
      <c r="A103" t="s">
        <v>105</v>
      </c>
      <c r="B103" s="14" t="s">
        <v>409</v>
      </c>
      <c r="C103" s="14" t="s">
        <v>422</v>
      </c>
      <c r="D103" s="14" t="s">
        <v>422</v>
      </c>
      <c r="F103" t="s">
        <v>105</v>
      </c>
      <c r="G103" s="14" t="s">
        <v>446</v>
      </c>
      <c r="H103" s="14" t="s">
        <v>408</v>
      </c>
      <c r="J103" t="s">
        <v>105</v>
      </c>
      <c r="K103" s="14" t="s">
        <v>425</v>
      </c>
      <c r="L103" s="14" t="s">
        <v>422</v>
      </c>
      <c r="M103" s="14" t="s">
        <v>422</v>
      </c>
      <c r="O103" t="s">
        <v>105</v>
      </c>
      <c r="P103" s="14" t="s">
        <v>421</v>
      </c>
      <c r="Q103" s="14" t="s">
        <v>421</v>
      </c>
    </row>
    <row r="104" spans="1:17" x14ac:dyDescent="0.3">
      <c r="A104" t="s">
        <v>106</v>
      </c>
      <c r="B104" s="14" t="s">
        <v>422</v>
      </c>
      <c r="C104" s="14" t="s">
        <v>422</v>
      </c>
      <c r="D104" s="14">
        <v>2.88</v>
      </c>
      <c r="F104" t="s">
        <v>106</v>
      </c>
      <c r="G104" s="14" t="s">
        <v>408</v>
      </c>
      <c r="H104" s="14" t="s">
        <v>419</v>
      </c>
      <c r="J104" t="s">
        <v>106</v>
      </c>
      <c r="K104" s="14" t="s">
        <v>680</v>
      </c>
      <c r="L104" s="14" t="s">
        <v>422</v>
      </c>
      <c r="M104" s="14">
        <v>0.58399999999999996</v>
      </c>
      <c r="O104" t="s">
        <v>106</v>
      </c>
      <c r="P104" s="14" t="s">
        <v>421</v>
      </c>
      <c r="Q104" s="14" t="s">
        <v>421</v>
      </c>
    </row>
    <row r="105" spans="1:17" x14ac:dyDescent="0.3">
      <c r="A105" t="s">
        <v>107</v>
      </c>
      <c r="B105" s="14" t="s">
        <v>422</v>
      </c>
      <c r="C105" s="14" t="s">
        <v>422</v>
      </c>
      <c r="D105" s="14" t="s">
        <v>422</v>
      </c>
      <c r="F105" t="s">
        <v>107</v>
      </c>
      <c r="G105" s="14" t="s">
        <v>408</v>
      </c>
      <c r="H105" s="14" t="s">
        <v>419</v>
      </c>
      <c r="J105" t="s">
        <v>107</v>
      </c>
      <c r="K105" s="14" t="s">
        <v>439</v>
      </c>
      <c r="L105" s="14" t="s">
        <v>422</v>
      </c>
      <c r="M105" s="14" t="s">
        <v>422</v>
      </c>
      <c r="O105" t="s">
        <v>107</v>
      </c>
      <c r="P105" s="14" t="s">
        <v>411</v>
      </c>
      <c r="Q105" s="14" t="s">
        <v>411</v>
      </c>
    </row>
    <row r="106" spans="1:17" x14ac:dyDescent="0.3">
      <c r="A106" t="s">
        <v>108</v>
      </c>
      <c r="B106" s="14" t="s">
        <v>456</v>
      </c>
      <c r="C106" s="14" t="s">
        <v>422</v>
      </c>
      <c r="D106" s="14">
        <v>1.18</v>
      </c>
      <c r="F106" t="s">
        <v>108</v>
      </c>
      <c r="G106" s="14" t="s">
        <v>446</v>
      </c>
      <c r="H106" s="14" t="s">
        <v>408</v>
      </c>
      <c r="J106" t="s">
        <v>108</v>
      </c>
      <c r="K106" s="14" t="s">
        <v>679</v>
      </c>
      <c r="L106" s="14" t="s">
        <v>422</v>
      </c>
      <c r="M106" s="14" t="s">
        <v>422</v>
      </c>
      <c r="O106" t="s">
        <v>108</v>
      </c>
      <c r="P106" s="14" t="s">
        <v>468</v>
      </c>
      <c r="Q106" s="14" t="s">
        <v>468</v>
      </c>
    </row>
    <row r="107" spans="1:17" x14ac:dyDescent="0.3">
      <c r="A107" t="s">
        <v>109</v>
      </c>
      <c r="B107" s="14" t="s">
        <v>441</v>
      </c>
      <c r="C107" s="14" t="s">
        <v>422</v>
      </c>
      <c r="D107" s="14" t="s">
        <v>427</v>
      </c>
      <c r="F107" t="s">
        <v>692</v>
      </c>
      <c r="G107" s="14" t="s">
        <v>659</v>
      </c>
      <c r="H107" s="14" t="s">
        <v>446</v>
      </c>
      <c r="J107" t="s">
        <v>109</v>
      </c>
      <c r="K107" s="14" t="s">
        <v>676</v>
      </c>
      <c r="L107" s="14" t="s">
        <v>422</v>
      </c>
      <c r="M107" s="14">
        <v>0.92800000000000005</v>
      </c>
      <c r="O107" t="s">
        <v>692</v>
      </c>
      <c r="P107" s="14" t="s">
        <v>422</v>
      </c>
      <c r="Q107" s="14" t="s">
        <v>442</v>
      </c>
    </row>
    <row r="108" spans="1:17" x14ac:dyDescent="0.3">
      <c r="A108" t="s">
        <v>110</v>
      </c>
      <c r="B108" s="14" t="s">
        <v>422</v>
      </c>
      <c r="C108" s="14" t="s">
        <v>422</v>
      </c>
      <c r="D108" s="14" t="s">
        <v>422</v>
      </c>
      <c r="F108" t="s">
        <v>110</v>
      </c>
      <c r="G108" s="14" t="s">
        <v>466</v>
      </c>
      <c r="H108" s="14" t="s">
        <v>436</v>
      </c>
      <c r="J108" t="s">
        <v>110</v>
      </c>
      <c r="K108" s="14">
        <v>14.9</v>
      </c>
      <c r="L108" s="14" t="s">
        <v>422</v>
      </c>
      <c r="M108" s="14" t="s">
        <v>422</v>
      </c>
      <c r="O108" t="s">
        <v>110</v>
      </c>
      <c r="P108" s="14" t="s">
        <v>708</v>
      </c>
      <c r="Q108" s="14" t="s">
        <v>422</v>
      </c>
    </row>
    <row r="109" spans="1:17" x14ac:dyDescent="0.3">
      <c r="A109" t="s">
        <v>111</v>
      </c>
      <c r="B109" s="14" t="s">
        <v>422</v>
      </c>
      <c r="C109" s="14" t="s">
        <v>422</v>
      </c>
      <c r="D109" s="14" t="s">
        <v>422</v>
      </c>
      <c r="F109" t="s">
        <v>694</v>
      </c>
      <c r="G109" s="14" t="s">
        <v>410</v>
      </c>
      <c r="H109" s="14" t="s">
        <v>440</v>
      </c>
      <c r="J109" t="s">
        <v>111</v>
      </c>
      <c r="K109" s="14" t="s">
        <v>470</v>
      </c>
      <c r="L109" s="14" t="s">
        <v>422</v>
      </c>
      <c r="M109" s="14" t="s">
        <v>422</v>
      </c>
      <c r="O109" t="s">
        <v>694</v>
      </c>
      <c r="P109" s="14" t="s">
        <v>422</v>
      </c>
      <c r="Q109" s="14" t="s">
        <v>422</v>
      </c>
    </row>
    <row r="110" spans="1:17" x14ac:dyDescent="0.3">
      <c r="A110" t="s">
        <v>112</v>
      </c>
      <c r="B110" s="14" t="s">
        <v>422</v>
      </c>
      <c r="C110" s="14" t="s">
        <v>422</v>
      </c>
      <c r="D110" s="14" t="s">
        <v>422</v>
      </c>
      <c r="F110" t="s">
        <v>112</v>
      </c>
      <c r="G110" s="14" t="s">
        <v>408</v>
      </c>
      <c r="H110" s="14" t="s">
        <v>419</v>
      </c>
      <c r="J110" t="s">
        <v>112</v>
      </c>
      <c r="K110" s="14" t="s">
        <v>439</v>
      </c>
      <c r="L110" s="14" t="s">
        <v>422</v>
      </c>
      <c r="M110" s="14" t="s">
        <v>422</v>
      </c>
      <c r="O110" t="s">
        <v>112</v>
      </c>
      <c r="P110" s="14" t="s">
        <v>406</v>
      </c>
      <c r="Q110" s="14" t="s">
        <v>406</v>
      </c>
    </row>
    <row r="111" spans="1:17" x14ac:dyDescent="0.3">
      <c r="A111" t="s">
        <v>113</v>
      </c>
      <c r="B111" s="14" t="s">
        <v>422</v>
      </c>
      <c r="C111" s="14" t="s">
        <v>422</v>
      </c>
      <c r="D111" s="14" t="s">
        <v>629</v>
      </c>
      <c r="F111" t="s">
        <v>113</v>
      </c>
      <c r="G111" s="14">
        <v>2.84</v>
      </c>
      <c r="H111" s="14" t="s">
        <v>419</v>
      </c>
      <c r="J111" t="s">
        <v>113</v>
      </c>
      <c r="K111" s="14">
        <v>23</v>
      </c>
      <c r="L111" s="14" t="s">
        <v>422</v>
      </c>
      <c r="M111" s="14" t="s">
        <v>422</v>
      </c>
      <c r="O111" t="s">
        <v>113</v>
      </c>
      <c r="P111" s="14" t="s">
        <v>465</v>
      </c>
      <c r="Q111" s="14" t="s">
        <v>465</v>
      </c>
    </row>
    <row r="112" spans="1:17" x14ac:dyDescent="0.3">
      <c r="A112" t="s">
        <v>114</v>
      </c>
      <c r="B112" s="14" t="s">
        <v>426</v>
      </c>
      <c r="C112" s="14" t="s">
        <v>422</v>
      </c>
      <c r="D112" s="14" t="s">
        <v>422</v>
      </c>
      <c r="F112" t="s">
        <v>114</v>
      </c>
      <c r="G112" s="14" t="s">
        <v>446</v>
      </c>
      <c r="H112" s="14" t="s">
        <v>408</v>
      </c>
      <c r="J112" t="s">
        <v>114</v>
      </c>
      <c r="K112" s="14" t="s">
        <v>418</v>
      </c>
      <c r="L112" s="14" t="s">
        <v>422</v>
      </c>
      <c r="M112" s="14" t="s">
        <v>422</v>
      </c>
      <c r="O112" t="s">
        <v>114</v>
      </c>
      <c r="P112" s="14" t="s">
        <v>464</v>
      </c>
      <c r="Q112" s="14" t="s">
        <v>464</v>
      </c>
    </row>
    <row r="113" spans="1:17" x14ac:dyDescent="0.3">
      <c r="A113" t="s">
        <v>115</v>
      </c>
      <c r="B113" s="14" t="s">
        <v>415</v>
      </c>
      <c r="C113" s="14" t="s">
        <v>422</v>
      </c>
      <c r="D113" s="14" t="s">
        <v>454</v>
      </c>
      <c r="F113" t="s">
        <v>115</v>
      </c>
      <c r="G113" s="14" t="s">
        <v>423</v>
      </c>
      <c r="H113" s="14" t="s">
        <v>688</v>
      </c>
      <c r="J113" t="s">
        <v>115</v>
      </c>
      <c r="K113" s="14" t="s">
        <v>677</v>
      </c>
      <c r="L113" s="14" t="s">
        <v>422</v>
      </c>
      <c r="M113" s="14" t="s">
        <v>422</v>
      </c>
      <c r="O113" t="s">
        <v>115</v>
      </c>
      <c r="P113" s="14" t="s">
        <v>711</v>
      </c>
      <c r="Q113" s="14" t="s">
        <v>464</v>
      </c>
    </row>
    <row r="114" spans="1:17" x14ac:dyDescent="0.3">
      <c r="A114" t="s">
        <v>116</v>
      </c>
      <c r="B114" s="14" t="s">
        <v>422</v>
      </c>
      <c r="C114" s="14" t="s">
        <v>422</v>
      </c>
      <c r="D114" s="14" t="s">
        <v>422</v>
      </c>
      <c r="F114" t="s">
        <v>116</v>
      </c>
      <c r="G114" s="14" t="s">
        <v>435</v>
      </c>
      <c r="H114" s="14" t="s">
        <v>461</v>
      </c>
      <c r="J114" t="s">
        <v>116</v>
      </c>
      <c r="K114" s="14" t="s">
        <v>633</v>
      </c>
      <c r="L114" s="14" t="s">
        <v>422</v>
      </c>
      <c r="M114" s="14" t="s">
        <v>422</v>
      </c>
      <c r="O114" t="s">
        <v>116</v>
      </c>
      <c r="P114" s="14" t="s">
        <v>710</v>
      </c>
      <c r="Q114" s="14" t="s">
        <v>453</v>
      </c>
    </row>
    <row r="115" spans="1:17" x14ac:dyDescent="0.3">
      <c r="A115" t="s">
        <v>117</v>
      </c>
      <c r="B115" s="14" t="s">
        <v>422</v>
      </c>
      <c r="C115" s="14" t="s">
        <v>422</v>
      </c>
      <c r="D115" s="14">
        <v>1.51</v>
      </c>
      <c r="F115" t="s">
        <v>117</v>
      </c>
      <c r="G115" s="14" t="s">
        <v>410</v>
      </c>
      <c r="H115" s="14" t="s">
        <v>440</v>
      </c>
      <c r="J115" t="s">
        <v>117</v>
      </c>
      <c r="K115" s="14" t="s">
        <v>681</v>
      </c>
      <c r="L115" s="14" t="s">
        <v>422</v>
      </c>
      <c r="M115" s="14" t="s">
        <v>422</v>
      </c>
      <c r="O115" t="s">
        <v>117</v>
      </c>
      <c r="P115" s="14" t="s">
        <v>711</v>
      </c>
      <c r="Q115" s="14" t="s">
        <v>711</v>
      </c>
    </row>
    <row r="116" spans="1:17" x14ac:dyDescent="0.3">
      <c r="A116" t="s">
        <v>118</v>
      </c>
      <c r="B116" s="14" t="s">
        <v>422</v>
      </c>
      <c r="C116" s="14" t="s">
        <v>421</v>
      </c>
      <c r="D116" s="14">
        <v>9.61</v>
      </c>
      <c r="F116" t="s">
        <v>118</v>
      </c>
      <c r="G116" s="14">
        <v>8.23</v>
      </c>
      <c r="H116" s="14" t="s">
        <v>631</v>
      </c>
      <c r="J116" t="s">
        <v>118</v>
      </c>
      <c r="K116" s="14" t="s">
        <v>678</v>
      </c>
      <c r="L116" s="14" t="s">
        <v>422</v>
      </c>
      <c r="M116" s="14" t="s">
        <v>419</v>
      </c>
      <c r="O116" t="s">
        <v>118</v>
      </c>
      <c r="P116" s="14" t="s">
        <v>411</v>
      </c>
      <c r="Q116" s="14" t="s">
        <v>430</v>
      </c>
    </row>
    <row r="117" spans="1:17" x14ac:dyDescent="0.3">
      <c r="A117" t="s">
        <v>119</v>
      </c>
      <c r="B117" s="14" t="s">
        <v>468</v>
      </c>
      <c r="C117" s="14" t="s">
        <v>422</v>
      </c>
      <c r="D117" s="14" t="s">
        <v>422</v>
      </c>
      <c r="F117" t="s">
        <v>119</v>
      </c>
      <c r="G117" s="14" t="s">
        <v>630</v>
      </c>
      <c r="H117" s="14" t="s">
        <v>410</v>
      </c>
      <c r="J117" t="s">
        <v>119</v>
      </c>
      <c r="K117" s="14" t="s">
        <v>414</v>
      </c>
      <c r="L117" s="14" t="s">
        <v>422</v>
      </c>
      <c r="M117" s="14" t="s">
        <v>422</v>
      </c>
      <c r="O117" t="s">
        <v>119</v>
      </c>
      <c r="P117" s="14" t="s">
        <v>422</v>
      </c>
      <c r="Q117" s="14" t="s">
        <v>442</v>
      </c>
    </row>
    <row r="118" spans="1:17" x14ac:dyDescent="0.3">
      <c r="A118" t="s">
        <v>120</v>
      </c>
      <c r="B118" s="14" t="s">
        <v>422</v>
      </c>
      <c r="C118" s="14" t="s">
        <v>422</v>
      </c>
      <c r="D118" s="14" t="s">
        <v>422</v>
      </c>
      <c r="F118" t="s">
        <v>120</v>
      </c>
      <c r="G118" s="14" t="s">
        <v>469</v>
      </c>
      <c r="H118" s="14" t="s">
        <v>429</v>
      </c>
      <c r="J118" t="s">
        <v>120</v>
      </c>
      <c r="K118" s="14" t="s">
        <v>629</v>
      </c>
      <c r="L118" s="14" t="s">
        <v>422</v>
      </c>
      <c r="M118" s="14" t="s">
        <v>422</v>
      </c>
      <c r="O118" t="s">
        <v>120</v>
      </c>
      <c r="P118" s="14" t="s">
        <v>709</v>
      </c>
      <c r="Q118" s="14" t="s">
        <v>718</v>
      </c>
    </row>
    <row r="119" spans="1:17" x14ac:dyDescent="0.3">
      <c r="A119" t="s">
        <v>121</v>
      </c>
      <c r="B119" s="14" t="s">
        <v>422</v>
      </c>
      <c r="C119" s="14" t="s">
        <v>422</v>
      </c>
      <c r="D119" s="14" t="s">
        <v>422</v>
      </c>
      <c r="F119" t="s">
        <v>121</v>
      </c>
      <c r="G119" s="14" t="s">
        <v>442</v>
      </c>
      <c r="H119" s="14" t="s">
        <v>634</v>
      </c>
      <c r="J119" t="s">
        <v>121</v>
      </c>
      <c r="K119" s="14" t="s">
        <v>629</v>
      </c>
      <c r="L119" s="14" t="s">
        <v>422</v>
      </c>
      <c r="M119" s="14" t="s">
        <v>422</v>
      </c>
      <c r="O119" t="s">
        <v>121</v>
      </c>
      <c r="P119" s="14" t="s">
        <v>708</v>
      </c>
      <c r="Q119" s="14" t="s">
        <v>453</v>
      </c>
    </row>
    <row r="120" spans="1:17" x14ac:dyDescent="0.3">
      <c r="A120" t="s">
        <v>122</v>
      </c>
      <c r="B120" s="14" t="s">
        <v>422</v>
      </c>
      <c r="C120" s="14" t="s">
        <v>422</v>
      </c>
      <c r="D120" s="14">
        <v>7.27</v>
      </c>
      <c r="F120" t="s">
        <v>122</v>
      </c>
      <c r="G120" s="14">
        <v>10.7</v>
      </c>
      <c r="H120" s="14" t="s">
        <v>437</v>
      </c>
      <c r="J120" t="s">
        <v>122</v>
      </c>
      <c r="K120" s="14">
        <v>85.1</v>
      </c>
      <c r="L120" s="14">
        <v>0.57699999999999996</v>
      </c>
      <c r="M120" s="14">
        <v>1.55</v>
      </c>
      <c r="O120" t="s">
        <v>122</v>
      </c>
      <c r="P120" s="14">
        <v>0.57599999999999996</v>
      </c>
      <c r="Q120" s="14">
        <v>1.37</v>
      </c>
    </row>
    <row r="121" spans="1:17" x14ac:dyDescent="0.3">
      <c r="A121" t="s">
        <v>123</v>
      </c>
      <c r="B121" s="14" t="s">
        <v>436</v>
      </c>
      <c r="C121" s="14" t="s">
        <v>422</v>
      </c>
      <c r="D121" s="14" t="s">
        <v>422</v>
      </c>
      <c r="F121" t="s">
        <v>693</v>
      </c>
      <c r="G121" s="14" t="s">
        <v>468</v>
      </c>
      <c r="H121" s="14" t="s">
        <v>462</v>
      </c>
      <c r="J121" t="s">
        <v>123</v>
      </c>
      <c r="K121" s="14" t="s">
        <v>629</v>
      </c>
      <c r="L121" s="14" t="s">
        <v>422</v>
      </c>
      <c r="M121" s="14" t="s">
        <v>422</v>
      </c>
      <c r="O121" t="s">
        <v>693</v>
      </c>
      <c r="P121" s="14" t="s">
        <v>706</v>
      </c>
      <c r="Q121" s="14" t="s">
        <v>465</v>
      </c>
    </row>
    <row r="122" spans="1:17" x14ac:dyDescent="0.3">
      <c r="A122" t="s">
        <v>124</v>
      </c>
      <c r="B122" s="14" t="s">
        <v>415</v>
      </c>
      <c r="C122" s="14" t="s">
        <v>442</v>
      </c>
      <c r="D122" s="14" t="s">
        <v>422</v>
      </c>
      <c r="F122" t="s">
        <v>123</v>
      </c>
      <c r="G122" s="14" t="s">
        <v>457</v>
      </c>
      <c r="H122" s="14" t="s">
        <v>424</v>
      </c>
      <c r="J122" t="s">
        <v>124</v>
      </c>
      <c r="K122" s="14" t="s">
        <v>682</v>
      </c>
      <c r="L122" s="14" t="s">
        <v>422</v>
      </c>
      <c r="M122" s="14" t="s">
        <v>422</v>
      </c>
      <c r="O122" t="s">
        <v>123</v>
      </c>
      <c r="P122" s="14" t="s">
        <v>707</v>
      </c>
      <c r="Q122" s="14" t="s">
        <v>710</v>
      </c>
    </row>
    <row r="123" spans="1:17" x14ac:dyDescent="0.3">
      <c r="A123" t="s">
        <v>125</v>
      </c>
      <c r="B123" s="14" t="s">
        <v>422</v>
      </c>
      <c r="C123" s="14" t="s">
        <v>422</v>
      </c>
      <c r="D123" s="14" t="s">
        <v>441</v>
      </c>
      <c r="F123" t="s">
        <v>124</v>
      </c>
      <c r="G123" s="14" t="s">
        <v>408</v>
      </c>
      <c r="H123" s="14" t="s">
        <v>419</v>
      </c>
      <c r="J123" t="s">
        <v>125</v>
      </c>
      <c r="K123" s="14">
        <v>8.99</v>
      </c>
      <c r="L123" s="14" t="s">
        <v>422</v>
      </c>
      <c r="M123" s="14" t="s">
        <v>422</v>
      </c>
      <c r="O123" t="s">
        <v>124</v>
      </c>
      <c r="P123" s="14" t="s">
        <v>717</v>
      </c>
      <c r="Q123" s="14" t="s">
        <v>717</v>
      </c>
    </row>
    <row r="124" spans="1:17" x14ac:dyDescent="0.3">
      <c r="A124" t="s">
        <v>126</v>
      </c>
      <c r="B124" s="14" t="s">
        <v>422</v>
      </c>
      <c r="C124" s="14" t="s">
        <v>422</v>
      </c>
      <c r="D124" s="14" t="s">
        <v>422</v>
      </c>
      <c r="F124" t="s">
        <v>125</v>
      </c>
      <c r="G124" s="14" t="s">
        <v>450</v>
      </c>
      <c r="H124" s="14" t="s">
        <v>420</v>
      </c>
      <c r="J124" t="s">
        <v>126</v>
      </c>
      <c r="K124" s="14" t="s">
        <v>629</v>
      </c>
      <c r="L124" s="14" t="s">
        <v>422</v>
      </c>
      <c r="M124" s="14" t="s">
        <v>422</v>
      </c>
      <c r="O124" t="s">
        <v>125</v>
      </c>
      <c r="P124" s="14" t="s">
        <v>715</v>
      </c>
      <c r="Q124" s="14" t="s">
        <v>715</v>
      </c>
    </row>
    <row r="125" spans="1:17" x14ac:dyDescent="0.3">
      <c r="A125" t="s">
        <v>127</v>
      </c>
      <c r="B125" s="14" t="s">
        <v>422</v>
      </c>
      <c r="C125" s="14" t="s">
        <v>422</v>
      </c>
      <c r="D125" s="14" t="s">
        <v>422</v>
      </c>
      <c r="F125" t="s">
        <v>126</v>
      </c>
      <c r="G125" s="14" t="s">
        <v>454</v>
      </c>
      <c r="H125" s="14" t="s">
        <v>420</v>
      </c>
      <c r="J125" t="s">
        <v>127</v>
      </c>
      <c r="K125" s="14" t="s">
        <v>428</v>
      </c>
      <c r="L125" s="14" t="s">
        <v>422</v>
      </c>
      <c r="M125" s="14" t="s">
        <v>422</v>
      </c>
      <c r="O125" t="s">
        <v>126</v>
      </c>
      <c r="P125" s="14" t="s">
        <v>715</v>
      </c>
      <c r="Q125" s="14" t="s">
        <v>715</v>
      </c>
    </row>
    <row r="126" spans="1:17" x14ac:dyDescent="0.3">
      <c r="A126" t="s">
        <v>128</v>
      </c>
      <c r="B126" s="14" t="s">
        <v>422</v>
      </c>
      <c r="C126" s="14" t="s">
        <v>422</v>
      </c>
      <c r="D126" s="14" t="s">
        <v>422</v>
      </c>
      <c r="F126" t="s">
        <v>696</v>
      </c>
      <c r="G126" s="14" t="s">
        <v>469</v>
      </c>
      <c r="H126" s="14" t="s">
        <v>465</v>
      </c>
      <c r="J126" t="s">
        <v>128</v>
      </c>
      <c r="K126" s="14" t="s">
        <v>633</v>
      </c>
      <c r="L126" s="14" t="s">
        <v>422</v>
      </c>
      <c r="M126" s="14" t="s">
        <v>422</v>
      </c>
      <c r="O126" t="s">
        <v>696</v>
      </c>
      <c r="P126" s="14" t="s">
        <v>714</v>
      </c>
      <c r="Q126" s="14" t="s">
        <v>714</v>
      </c>
    </row>
    <row r="127" spans="1:17" x14ac:dyDescent="0.3">
      <c r="A127" t="s">
        <v>129</v>
      </c>
      <c r="B127" s="14" t="s">
        <v>422</v>
      </c>
      <c r="C127" s="14" t="s">
        <v>422</v>
      </c>
      <c r="D127" s="14" t="s">
        <v>422</v>
      </c>
      <c r="F127" t="s">
        <v>127</v>
      </c>
      <c r="G127" s="14" t="s">
        <v>407</v>
      </c>
      <c r="H127" s="14" t="s">
        <v>632</v>
      </c>
      <c r="J127" t="s">
        <v>129</v>
      </c>
      <c r="K127" s="14">
        <v>6.58</v>
      </c>
      <c r="L127" s="14" t="s">
        <v>422</v>
      </c>
      <c r="M127" s="14" t="s">
        <v>422</v>
      </c>
      <c r="O127" t="s">
        <v>127</v>
      </c>
      <c r="P127" s="14" t="s">
        <v>713</v>
      </c>
      <c r="Q127" s="14" t="s">
        <v>713</v>
      </c>
    </row>
    <row r="128" spans="1:17" x14ac:dyDescent="0.3">
      <c r="A128" t="s">
        <v>130</v>
      </c>
      <c r="B128" s="14" t="s">
        <v>422</v>
      </c>
      <c r="C128" s="14" t="s">
        <v>422</v>
      </c>
      <c r="D128" s="14" t="s">
        <v>422</v>
      </c>
      <c r="F128" t="s">
        <v>128</v>
      </c>
      <c r="G128" s="14" t="s">
        <v>416</v>
      </c>
      <c r="H128" s="14" t="s">
        <v>449</v>
      </c>
      <c r="J128" t="s">
        <v>130</v>
      </c>
      <c r="K128" s="14" t="s">
        <v>431</v>
      </c>
      <c r="L128" s="14" t="s">
        <v>422</v>
      </c>
      <c r="M128" s="14" t="s">
        <v>422</v>
      </c>
      <c r="O128" t="s">
        <v>128</v>
      </c>
      <c r="P128" s="14" t="s">
        <v>714</v>
      </c>
      <c r="Q128" s="14" t="s">
        <v>714</v>
      </c>
    </row>
    <row r="129" spans="1:17" x14ac:dyDescent="0.3">
      <c r="A129" t="s">
        <v>131</v>
      </c>
      <c r="B129" s="14" t="s">
        <v>422</v>
      </c>
      <c r="C129" s="14" t="s">
        <v>422</v>
      </c>
      <c r="D129" s="14" t="s">
        <v>422</v>
      </c>
      <c r="F129" t="s">
        <v>130</v>
      </c>
      <c r="G129" s="14" t="s">
        <v>440</v>
      </c>
      <c r="H129" s="14" t="s">
        <v>416</v>
      </c>
      <c r="J129" t="s">
        <v>131</v>
      </c>
      <c r="K129" s="14" t="s">
        <v>417</v>
      </c>
      <c r="L129" s="14" t="s">
        <v>422</v>
      </c>
      <c r="M129" s="14" t="s">
        <v>422</v>
      </c>
      <c r="O129" t="s">
        <v>130</v>
      </c>
      <c r="P129" s="14" t="s">
        <v>712</v>
      </c>
      <c r="Q129" s="14" t="s">
        <v>712</v>
      </c>
    </row>
    <row r="130" spans="1:17" x14ac:dyDescent="0.3">
      <c r="A130" t="s">
        <v>132</v>
      </c>
      <c r="B130" s="14" t="s">
        <v>422</v>
      </c>
      <c r="C130" s="14" t="s">
        <v>422</v>
      </c>
      <c r="D130" s="14" t="s">
        <v>422</v>
      </c>
      <c r="F130" t="s">
        <v>131</v>
      </c>
      <c r="G130" s="14" t="s">
        <v>454</v>
      </c>
      <c r="H130" s="14" t="s">
        <v>436</v>
      </c>
      <c r="J130" t="s">
        <v>132</v>
      </c>
      <c r="K130" s="14" t="s">
        <v>414</v>
      </c>
      <c r="L130" s="14" t="s">
        <v>422</v>
      </c>
      <c r="M130" s="14" t="s">
        <v>422</v>
      </c>
      <c r="O130" t="s">
        <v>131</v>
      </c>
      <c r="P130" s="14" t="s">
        <v>716</v>
      </c>
      <c r="Q130" s="14" t="s">
        <v>715</v>
      </c>
    </row>
    <row r="131" spans="1:17" x14ac:dyDescent="0.3">
      <c r="A131" t="s">
        <v>133</v>
      </c>
      <c r="B131" s="14" t="s">
        <v>448</v>
      </c>
      <c r="C131" s="14" t="s">
        <v>422</v>
      </c>
      <c r="D131" s="14" t="s">
        <v>422</v>
      </c>
      <c r="F131" t="s">
        <v>132</v>
      </c>
      <c r="G131" s="14" t="s">
        <v>416</v>
      </c>
      <c r="H131" s="14" t="s">
        <v>461</v>
      </c>
      <c r="J131" t="s">
        <v>133</v>
      </c>
      <c r="K131" s="14">
        <v>10.3</v>
      </c>
      <c r="L131" s="14" t="s">
        <v>422</v>
      </c>
      <c r="M131" s="14" t="s">
        <v>422</v>
      </c>
      <c r="O131" t="s">
        <v>132</v>
      </c>
      <c r="P131" s="14" t="s">
        <v>708</v>
      </c>
      <c r="Q131" s="14" t="s">
        <v>708</v>
      </c>
    </row>
    <row r="132" spans="1:17" x14ac:dyDescent="0.3">
      <c r="A132" t="s">
        <v>134</v>
      </c>
      <c r="B132" s="14" t="s">
        <v>634</v>
      </c>
      <c r="C132" s="14" t="s">
        <v>422</v>
      </c>
      <c r="D132" s="14" t="s">
        <v>422</v>
      </c>
      <c r="F132" t="s">
        <v>133</v>
      </c>
      <c r="G132" s="14" t="s">
        <v>726</v>
      </c>
      <c r="H132" s="14" t="s">
        <v>410</v>
      </c>
      <c r="J132" t="s">
        <v>134</v>
      </c>
      <c r="K132" s="14" t="s">
        <v>666</v>
      </c>
      <c r="L132" s="14" t="s">
        <v>422</v>
      </c>
      <c r="M132" s="14" t="s">
        <v>422</v>
      </c>
      <c r="O132" t="s">
        <v>133</v>
      </c>
      <c r="P132" s="14" t="s">
        <v>458</v>
      </c>
      <c r="Q132" s="14" t="s">
        <v>442</v>
      </c>
    </row>
    <row r="133" spans="1:17" x14ac:dyDescent="0.3">
      <c r="A133" t="s">
        <v>135</v>
      </c>
      <c r="B133" s="14" t="s">
        <v>448</v>
      </c>
      <c r="C133" s="14" t="s">
        <v>422</v>
      </c>
      <c r="D133" s="14" t="s">
        <v>422</v>
      </c>
      <c r="F133" t="s">
        <v>134</v>
      </c>
      <c r="G133" s="14" t="s">
        <v>629</v>
      </c>
      <c r="H133" s="14" t="s">
        <v>410</v>
      </c>
      <c r="J133" t="s">
        <v>135</v>
      </c>
      <c r="K133" s="14" t="s">
        <v>635</v>
      </c>
      <c r="L133" s="14" t="s">
        <v>422</v>
      </c>
      <c r="M133" s="14" t="s">
        <v>422</v>
      </c>
      <c r="O133" t="s">
        <v>134</v>
      </c>
      <c r="P133" s="14" t="s">
        <v>435</v>
      </c>
      <c r="Q133" s="14" t="s">
        <v>458</v>
      </c>
    </row>
    <row r="134" spans="1:17" x14ac:dyDescent="0.3">
      <c r="A134" t="s">
        <v>136</v>
      </c>
      <c r="B134" s="14" t="s">
        <v>462</v>
      </c>
      <c r="C134" s="14" t="s">
        <v>422</v>
      </c>
      <c r="D134" s="14">
        <v>1.34</v>
      </c>
      <c r="F134" t="s">
        <v>135</v>
      </c>
      <c r="G134" s="14" t="s">
        <v>408</v>
      </c>
      <c r="H134" s="14" t="s">
        <v>440</v>
      </c>
      <c r="J134" t="s">
        <v>136</v>
      </c>
      <c r="K134" s="14" t="s">
        <v>683</v>
      </c>
      <c r="L134" s="14" t="s">
        <v>422</v>
      </c>
      <c r="M134" s="14" t="s">
        <v>422</v>
      </c>
      <c r="O134" t="s">
        <v>135</v>
      </c>
      <c r="P134" s="14" t="s">
        <v>469</v>
      </c>
      <c r="Q134" s="14" t="s">
        <v>415</v>
      </c>
    </row>
    <row r="135" spans="1:17" x14ac:dyDescent="0.3">
      <c r="A135" t="s">
        <v>137</v>
      </c>
      <c r="B135" s="14" t="s">
        <v>444</v>
      </c>
      <c r="C135" s="14" t="s">
        <v>422</v>
      </c>
      <c r="D135" s="14" t="s">
        <v>422</v>
      </c>
      <c r="F135" t="s">
        <v>136</v>
      </c>
      <c r="G135" s="14">
        <v>3.97</v>
      </c>
      <c r="H135" s="14" t="s">
        <v>636</v>
      </c>
      <c r="J135" t="s">
        <v>137</v>
      </c>
      <c r="K135" s="14" t="s">
        <v>642</v>
      </c>
      <c r="L135" s="14" t="s">
        <v>422</v>
      </c>
      <c r="M135" s="14" t="s">
        <v>422</v>
      </c>
      <c r="O135" t="s">
        <v>136</v>
      </c>
      <c r="P135" s="14" t="s">
        <v>458</v>
      </c>
      <c r="Q135" s="14" t="s">
        <v>442</v>
      </c>
    </row>
    <row r="136" spans="1:17" x14ac:dyDescent="0.3">
      <c r="A136" t="s">
        <v>138</v>
      </c>
      <c r="B136" s="14" t="s">
        <v>453</v>
      </c>
      <c r="C136" s="14" t="s">
        <v>422</v>
      </c>
      <c r="D136" s="14" t="s">
        <v>422</v>
      </c>
      <c r="F136" t="s">
        <v>137</v>
      </c>
      <c r="G136" s="14" t="s">
        <v>419</v>
      </c>
      <c r="H136" s="14" t="s">
        <v>636</v>
      </c>
      <c r="J136" t="s">
        <v>138</v>
      </c>
      <c r="K136" s="14" t="s">
        <v>649</v>
      </c>
      <c r="L136" s="14" t="s">
        <v>422</v>
      </c>
      <c r="M136" s="14" t="s">
        <v>422</v>
      </c>
      <c r="O136" t="s">
        <v>137</v>
      </c>
      <c r="P136" s="14" t="s">
        <v>442</v>
      </c>
      <c r="Q136" s="14" t="s">
        <v>465</v>
      </c>
    </row>
    <row r="137" spans="1:17" x14ac:dyDescent="0.3">
      <c r="A137" t="s">
        <v>139</v>
      </c>
      <c r="B137" s="14" t="s">
        <v>448</v>
      </c>
      <c r="C137" s="14" t="s">
        <v>422</v>
      </c>
      <c r="D137" s="14" t="s">
        <v>422</v>
      </c>
      <c r="F137" t="s">
        <v>138</v>
      </c>
      <c r="G137" s="14" t="s">
        <v>630</v>
      </c>
      <c r="H137" s="14" t="s">
        <v>448</v>
      </c>
      <c r="J137" t="s">
        <v>139</v>
      </c>
      <c r="K137" s="14" t="s">
        <v>674</v>
      </c>
      <c r="L137" s="14" t="s">
        <v>422</v>
      </c>
      <c r="M137" s="14" t="s">
        <v>422</v>
      </c>
      <c r="O137" t="s">
        <v>138</v>
      </c>
      <c r="P137" s="14" t="s">
        <v>706</v>
      </c>
      <c r="Q137" s="14" t="s">
        <v>718</v>
      </c>
    </row>
    <row r="138" spans="1:17" x14ac:dyDescent="0.3">
      <c r="A138" t="s">
        <v>140</v>
      </c>
      <c r="B138" s="14" t="s">
        <v>435</v>
      </c>
      <c r="C138" s="14" t="s">
        <v>422</v>
      </c>
      <c r="D138" s="14" t="s">
        <v>422</v>
      </c>
      <c r="F138" t="s">
        <v>139</v>
      </c>
      <c r="G138" s="14" t="s">
        <v>439</v>
      </c>
      <c r="H138" s="14" t="s">
        <v>410</v>
      </c>
      <c r="J138" t="s">
        <v>140</v>
      </c>
      <c r="K138" s="14" t="s">
        <v>635</v>
      </c>
      <c r="L138" s="14" t="s">
        <v>422</v>
      </c>
      <c r="M138" s="14" t="s">
        <v>422</v>
      </c>
      <c r="O138" t="s">
        <v>139</v>
      </c>
      <c r="P138" s="14" t="s">
        <v>444</v>
      </c>
      <c r="Q138" s="14" t="s">
        <v>442</v>
      </c>
    </row>
    <row r="139" spans="1:17" x14ac:dyDescent="0.3">
      <c r="A139" t="s">
        <v>141</v>
      </c>
      <c r="B139" s="14" t="s">
        <v>456</v>
      </c>
      <c r="C139" s="14" t="s">
        <v>422</v>
      </c>
      <c r="D139" s="14">
        <v>1.68</v>
      </c>
      <c r="F139" t="s">
        <v>140</v>
      </c>
      <c r="G139" s="14" t="s">
        <v>408</v>
      </c>
      <c r="H139" s="14" t="s">
        <v>410</v>
      </c>
      <c r="J139" t="s">
        <v>141</v>
      </c>
      <c r="K139" s="14">
        <v>9.6199999999999992</v>
      </c>
      <c r="L139" s="14" t="s">
        <v>422</v>
      </c>
      <c r="M139" s="14" t="s">
        <v>422</v>
      </c>
      <c r="O139" t="s">
        <v>140</v>
      </c>
      <c r="P139" s="14" t="s">
        <v>458</v>
      </c>
      <c r="Q139" s="14" t="s">
        <v>464</v>
      </c>
    </row>
    <row r="140" spans="1:17" x14ac:dyDescent="0.3">
      <c r="A140" t="s">
        <v>142</v>
      </c>
      <c r="B140" s="14" t="s">
        <v>441</v>
      </c>
      <c r="C140" s="14" t="s">
        <v>422</v>
      </c>
      <c r="D140" s="14" t="s">
        <v>419</v>
      </c>
      <c r="F140" t="s">
        <v>141</v>
      </c>
      <c r="G140" s="14">
        <v>2.1800000000000002</v>
      </c>
      <c r="H140" s="14" t="s">
        <v>413</v>
      </c>
      <c r="J140" t="s">
        <v>142</v>
      </c>
      <c r="K140" s="14" t="s">
        <v>665</v>
      </c>
      <c r="L140" s="14" t="s">
        <v>422</v>
      </c>
      <c r="M140" s="14" t="s">
        <v>422</v>
      </c>
      <c r="O140" t="s">
        <v>141</v>
      </c>
      <c r="P140" s="14" t="s">
        <v>422</v>
      </c>
      <c r="Q140" s="14" t="s">
        <v>717</v>
      </c>
    </row>
    <row r="141" spans="1:17" x14ac:dyDescent="0.3">
      <c r="A141" t="s">
        <v>143</v>
      </c>
      <c r="B141" s="14" t="s">
        <v>462</v>
      </c>
      <c r="C141" s="14" t="s">
        <v>422</v>
      </c>
      <c r="D141" s="14" t="s">
        <v>422</v>
      </c>
      <c r="F141" t="s">
        <v>142</v>
      </c>
      <c r="G141" s="14" t="s">
        <v>725</v>
      </c>
      <c r="H141" s="14" t="s">
        <v>417</v>
      </c>
      <c r="J141" t="s">
        <v>143</v>
      </c>
      <c r="K141" s="14" t="s">
        <v>644</v>
      </c>
      <c r="L141" s="14" t="s">
        <v>422</v>
      </c>
      <c r="M141" s="14" t="s">
        <v>422</v>
      </c>
      <c r="O141" t="s">
        <v>142</v>
      </c>
      <c r="P141" s="14" t="s">
        <v>424</v>
      </c>
      <c r="Q141" s="14" t="s">
        <v>433</v>
      </c>
    </row>
    <row r="142" spans="1:17" x14ac:dyDescent="0.3">
      <c r="A142" t="s">
        <v>144</v>
      </c>
      <c r="B142" s="14" t="s">
        <v>457</v>
      </c>
      <c r="C142" s="14" t="s">
        <v>422</v>
      </c>
      <c r="D142" s="14" t="s">
        <v>422</v>
      </c>
      <c r="F142" t="s">
        <v>143</v>
      </c>
      <c r="G142" s="14" t="s">
        <v>408</v>
      </c>
      <c r="H142" s="14" t="s">
        <v>440</v>
      </c>
      <c r="J142" t="s">
        <v>144</v>
      </c>
      <c r="K142" s="14" t="s">
        <v>667</v>
      </c>
      <c r="L142" s="14" t="s">
        <v>422</v>
      </c>
      <c r="M142" s="14" t="s">
        <v>422</v>
      </c>
      <c r="O142" t="s">
        <v>143</v>
      </c>
      <c r="P142" s="14" t="s">
        <v>458</v>
      </c>
      <c r="Q142" s="14" t="s">
        <v>442</v>
      </c>
    </row>
    <row r="143" spans="1:17" x14ac:dyDescent="0.3">
      <c r="A143" t="s">
        <v>145</v>
      </c>
      <c r="B143" s="14" t="s">
        <v>462</v>
      </c>
      <c r="C143" s="14" t="s">
        <v>422</v>
      </c>
      <c r="D143" s="14">
        <v>1.47</v>
      </c>
      <c r="F143" t="s">
        <v>144</v>
      </c>
      <c r="G143" s="14" t="s">
        <v>419</v>
      </c>
      <c r="H143" s="14" t="s">
        <v>432</v>
      </c>
      <c r="J143" t="s">
        <v>145</v>
      </c>
      <c r="K143" s="14">
        <v>11.4</v>
      </c>
      <c r="L143" s="14" t="s">
        <v>422</v>
      </c>
      <c r="M143" s="14" t="s">
        <v>422</v>
      </c>
      <c r="O143" t="s">
        <v>144</v>
      </c>
      <c r="P143" s="14" t="s">
        <v>469</v>
      </c>
      <c r="Q143" s="14" t="s">
        <v>464</v>
      </c>
    </row>
    <row r="144" spans="1:17" x14ac:dyDescent="0.3">
      <c r="A144" t="s">
        <v>146</v>
      </c>
      <c r="B144" s="14" t="s">
        <v>422</v>
      </c>
      <c r="C144" s="14" t="s">
        <v>422</v>
      </c>
      <c r="D144" s="14" t="s">
        <v>422</v>
      </c>
      <c r="F144" t="s">
        <v>697</v>
      </c>
      <c r="G144" s="14" t="s">
        <v>633</v>
      </c>
      <c r="H144" s="14" t="s">
        <v>636</v>
      </c>
      <c r="J144" t="s">
        <v>146</v>
      </c>
      <c r="K144" s="14" t="s">
        <v>470</v>
      </c>
      <c r="L144" s="14" t="s">
        <v>422</v>
      </c>
      <c r="M144" s="14" t="s">
        <v>422</v>
      </c>
      <c r="O144" t="s">
        <v>697</v>
      </c>
      <c r="P144" s="14" t="s">
        <v>465</v>
      </c>
      <c r="Q144" s="14" t="s">
        <v>441</v>
      </c>
    </row>
    <row r="145" spans="1:17" x14ac:dyDescent="0.3">
      <c r="A145" t="s">
        <v>147</v>
      </c>
      <c r="B145" s="14" t="s">
        <v>452</v>
      </c>
      <c r="C145" s="14" t="s">
        <v>422</v>
      </c>
      <c r="D145" s="14" t="s">
        <v>422</v>
      </c>
      <c r="F145" t="s">
        <v>146</v>
      </c>
      <c r="G145" s="14" t="s">
        <v>455</v>
      </c>
      <c r="H145" s="14" t="s">
        <v>458</v>
      </c>
      <c r="J145" t="s">
        <v>147</v>
      </c>
      <c r="K145" s="14" t="s">
        <v>467</v>
      </c>
      <c r="L145" s="14" t="s">
        <v>422</v>
      </c>
      <c r="M145" s="14" t="s">
        <v>422</v>
      </c>
      <c r="O145" t="s">
        <v>146</v>
      </c>
      <c r="P145" s="14" t="s">
        <v>712</v>
      </c>
      <c r="Q145" s="14" t="s">
        <v>713</v>
      </c>
    </row>
    <row r="146" spans="1:17" x14ac:dyDescent="0.3">
      <c r="A146" t="s">
        <v>148</v>
      </c>
      <c r="B146" s="14" t="s">
        <v>411</v>
      </c>
      <c r="C146" s="14" t="s">
        <v>422</v>
      </c>
      <c r="D146" s="14">
        <v>2.15</v>
      </c>
      <c r="F146" t="s">
        <v>698</v>
      </c>
      <c r="G146" s="14" t="s">
        <v>446</v>
      </c>
      <c r="H146" s="14" t="s">
        <v>410</v>
      </c>
      <c r="J146" t="s">
        <v>148</v>
      </c>
      <c r="K146" s="14" t="s">
        <v>673</v>
      </c>
      <c r="L146" s="14" t="s">
        <v>422</v>
      </c>
      <c r="M146" s="14" t="s">
        <v>422</v>
      </c>
      <c r="O146" t="s">
        <v>698</v>
      </c>
      <c r="P146" s="14" t="s">
        <v>435</v>
      </c>
      <c r="Q146" s="14" t="s">
        <v>444</v>
      </c>
    </row>
    <row r="147" spans="1:17" x14ac:dyDescent="0.3">
      <c r="A147" t="s">
        <v>149</v>
      </c>
      <c r="B147" s="14" t="s">
        <v>468</v>
      </c>
      <c r="C147" s="14" t="s">
        <v>422</v>
      </c>
      <c r="D147" s="14" t="s">
        <v>422</v>
      </c>
      <c r="F147" t="s">
        <v>147</v>
      </c>
      <c r="G147" s="14" t="s">
        <v>636</v>
      </c>
      <c r="H147" s="14" t="s">
        <v>413</v>
      </c>
      <c r="J147" t="s">
        <v>149</v>
      </c>
      <c r="K147" s="14" t="s">
        <v>437</v>
      </c>
      <c r="L147" s="14" t="s">
        <v>422</v>
      </c>
      <c r="M147" s="14" t="s">
        <v>422</v>
      </c>
      <c r="O147" t="s">
        <v>147</v>
      </c>
      <c r="P147" s="14" t="s">
        <v>452</v>
      </c>
      <c r="Q147" s="14" t="s">
        <v>422</v>
      </c>
    </row>
    <row r="148" spans="1:17" x14ac:dyDescent="0.3">
      <c r="A148" t="s">
        <v>150</v>
      </c>
      <c r="B148" s="14" t="s">
        <v>422</v>
      </c>
      <c r="C148" s="14" t="s">
        <v>422</v>
      </c>
      <c r="D148" s="14" t="s">
        <v>422</v>
      </c>
      <c r="F148" t="s">
        <v>148</v>
      </c>
      <c r="G148" s="14" t="s">
        <v>724</v>
      </c>
      <c r="H148" s="14" t="s">
        <v>428</v>
      </c>
      <c r="J148" t="s">
        <v>150</v>
      </c>
      <c r="K148" s="14" t="s">
        <v>414</v>
      </c>
      <c r="L148" s="14" t="s">
        <v>422</v>
      </c>
      <c r="M148" s="14" t="s">
        <v>422</v>
      </c>
      <c r="O148" t="s">
        <v>148</v>
      </c>
      <c r="P148" s="14" t="s">
        <v>406</v>
      </c>
      <c r="Q148" s="14" t="s">
        <v>456</v>
      </c>
    </row>
    <row r="149" spans="1:17" x14ac:dyDescent="0.3">
      <c r="A149" t="s">
        <v>151</v>
      </c>
      <c r="B149" s="14" t="s">
        <v>453</v>
      </c>
      <c r="C149" s="14" t="s">
        <v>422</v>
      </c>
      <c r="D149" s="14" t="s">
        <v>422</v>
      </c>
      <c r="F149" t="s">
        <v>149</v>
      </c>
      <c r="G149" s="14" t="s">
        <v>636</v>
      </c>
      <c r="H149" s="14" t="s">
        <v>634</v>
      </c>
      <c r="J149" t="s">
        <v>151</v>
      </c>
      <c r="K149" s="14" t="s">
        <v>649</v>
      </c>
      <c r="L149" s="14" t="s">
        <v>422</v>
      </c>
      <c r="M149" s="14" t="s">
        <v>422</v>
      </c>
      <c r="O149" t="s">
        <v>149</v>
      </c>
      <c r="P149" s="14" t="s">
        <v>712</v>
      </c>
      <c r="Q149" s="14" t="s">
        <v>713</v>
      </c>
    </row>
    <row r="150" spans="1:17" x14ac:dyDescent="0.3">
      <c r="A150" t="s">
        <v>152</v>
      </c>
      <c r="B150" s="14" t="s">
        <v>453</v>
      </c>
      <c r="C150" s="14" t="s">
        <v>422</v>
      </c>
      <c r="D150" s="14" t="s">
        <v>422</v>
      </c>
      <c r="F150" t="s">
        <v>150</v>
      </c>
      <c r="G150" s="14" t="s">
        <v>410</v>
      </c>
      <c r="H150" s="14" t="s">
        <v>419</v>
      </c>
      <c r="J150" t="s">
        <v>152</v>
      </c>
      <c r="K150" s="14" t="s">
        <v>670</v>
      </c>
      <c r="L150" s="14" t="s">
        <v>422</v>
      </c>
      <c r="M150" s="14" t="s">
        <v>422</v>
      </c>
      <c r="O150" t="s">
        <v>150</v>
      </c>
      <c r="P150" s="14" t="s">
        <v>712</v>
      </c>
      <c r="Q150" s="14" t="s">
        <v>721</v>
      </c>
    </row>
    <row r="151" spans="1:17" x14ac:dyDescent="0.3">
      <c r="A151" t="s">
        <v>153</v>
      </c>
      <c r="B151" s="14" t="s">
        <v>441</v>
      </c>
      <c r="C151" s="14" t="s">
        <v>422</v>
      </c>
      <c r="D151" s="14" t="s">
        <v>422</v>
      </c>
      <c r="F151" t="s">
        <v>151</v>
      </c>
      <c r="G151" s="14" t="s">
        <v>450</v>
      </c>
      <c r="H151" s="14" t="s">
        <v>462</v>
      </c>
      <c r="J151" t="s">
        <v>153</v>
      </c>
      <c r="K151" s="14" t="s">
        <v>643</v>
      </c>
      <c r="L151" s="14" t="s">
        <v>422</v>
      </c>
      <c r="M151" s="14" t="s">
        <v>422</v>
      </c>
      <c r="O151" t="s">
        <v>151</v>
      </c>
      <c r="P151" s="14" t="s">
        <v>712</v>
      </c>
      <c r="Q151" s="14" t="s">
        <v>713</v>
      </c>
    </row>
    <row r="152" spans="1:17" x14ac:dyDescent="0.3">
      <c r="A152" t="s">
        <v>154</v>
      </c>
      <c r="B152" s="14" t="s">
        <v>422</v>
      </c>
      <c r="C152" s="14" t="s">
        <v>422</v>
      </c>
      <c r="D152" s="14" t="s">
        <v>452</v>
      </c>
      <c r="F152" t="s">
        <v>152</v>
      </c>
      <c r="G152" s="14" t="s">
        <v>630</v>
      </c>
      <c r="H152" s="14" t="s">
        <v>448</v>
      </c>
      <c r="J152" t="s">
        <v>154</v>
      </c>
      <c r="K152" s="14" t="s">
        <v>459</v>
      </c>
      <c r="L152" s="14">
        <v>0.55200000000000005</v>
      </c>
      <c r="M152" s="14">
        <v>0.54100000000000004</v>
      </c>
      <c r="O152" t="s">
        <v>152</v>
      </c>
      <c r="P152" s="14" t="s">
        <v>711</v>
      </c>
      <c r="Q152" s="14" t="s">
        <v>717</v>
      </c>
    </row>
    <row r="153" spans="1:17" x14ac:dyDescent="0.3">
      <c r="A153" t="s">
        <v>155</v>
      </c>
      <c r="B153" s="14" t="s">
        <v>452</v>
      </c>
      <c r="C153" s="14" t="s">
        <v>422</v>
      </c>
      <c r="D153" s="14" t="s">
        <v>422</v>
      </c>
      <c r="F153" t="s">
        <v>153</v>
      </c>
      <c r="G153" s="14" t="s">
        <v>445</v>
      </c>
      <c r="H153" s="14" t="s">
        <v>449</v>
      </c>
      <c r="J153" t="s">
        <v>155</v>
      </c>
      <c r="K153" s="14" t="s">
        <v>470</v>
      </c>
      <c r="L153" s="14" t="s">
        <v>422</v>
      </c>
      <c r="M153" s="14" t="s">
        <v>422</v>
      </c>
      <c r="O153" t="s">
        <v>153</v>
      </c>
      <c r="P153" s="14" t="s">
        <v>441</v>
      </c>
      <c r="Q153" s="14" t="s">
        <v>409</v>
      </c>
    </row>
    <row r="154" spans="1:17" x14ac:dyDescent="0.3">
      <c r="A154" t="s">
        <v>156</v>
      </c>
      <c r="B154" s="14" t="s">
        <v>442</v>
      </c>
      <c r="C154" s="14" t="s">
        <v>422</v>
      </c>
      <c r="D154" s="14" t="s">
        <v>422</v>
      </c>
      <c r="F154" t="s">
        <v>154</v>
      </c>
      <c r="G154" s="14" t="s">
        <v>439</v>
      </c>
      <c r="H154" s="14" t="s">
        <v>414</v>
      </c>
      <c r="J154" t="s">
        <v>156</v>
      </c>
      <c r="K154" s="14" t="s">
        <v>631</v>
      </c>
      <c r="L154" s="14" t="s">
        <v>422</v>
      </c>
      <c r="M154" s="14" t="s">
        <v>422</v>
      </c>
      <c r="O154" t="s">
        <v>154</v>
      </c>
      <c r="P154" s="14" t="s">
        <v>406</v>
      </c>
      <c r="Q154" s="14" t="s">
        <v>458</v>
      </c>
    </row>
    <row r="155" spans="1:17" x14ac:dyDescent="0.3">
      <c r="A155" t="s">
        <v>157</v>
      </c>
      <c r="B155" s="14" t="s">
        <v>422</v>
      </c>
      <c r="C155" s="14" t="s">
        <v>422</v>
      </c>
      <c r="D155" s="14" t="s">
        <v>422</v>
      </c>
      <c r="F155" t="s">
        <v>155</v>
      </c>
      <c r="G155" s="14" t="s">
        <v>425</v>
      </c>
      <c r="H155" s="14" t="s">
        <v>417</v>
      </c>
      <c r="J155" t="s">
        <v>157</v>
      </c>
      <c r="K155" s="14" t="s">
        <v>428</v>
      </c>
      <c r="L155" s="14" t="s">
        <v>422</v>
      </c>
      <c r="M155" s="14" t="s">
        <v>422</v>
      </c>
      <c r="O155" t="s">
        <v>155</v>
      </c>
      <c r="P155" s="14" t="s">
        <v>411</v>
      </c>
      <c r="Q155" s="14" t="s">
        <v>468</v>
      </c>
    </row>
    <row r="156" spans="1:17" x14ac:dyDescent="0.3">
      <c r="A156" t="s">
        <v>158</v>
      </c>
      <c r="B156" s="14" t="s">
        <v>442</v>
      </c>
      <c r="C156" s="14" t="s">
        <v>422</v>
      </c>
      <c r="D156" s="14" t="s">
        <v>415</v>
      </c>
      <c r="F156" t="s">
        <v>156</v>
      </c>
      <c r="G156" s="14" t="s">
        <v>414</v>
      </c>
      <c r="H156" s="14" t="s">
        <v>414</v>
      </c>
      <c r="J156" t="s">
        <v>158</v>
      </c>
      <c r="K156" s="14" t="s">
        <v>418</v>
      </c>
      <c r="L156" s="14" t="s">
        <v>422</v>
      </c>
      <c r="M156" s="14" t="s">
        <v>422</v>
      </c>
      <c r="O156" t="s">
        <v>156</v>
      </c>
      <c r="P156" s="14" t="s">
        <v>465</v>
      </c>
      <c r="Q156" s="14" t="s">
        <v>468</v>
      </c>
    </row>
    <row r="157" spans="1:17" x14ac:dyDescent="0.3">
      <c r="A157" t="s">
        <v>159</v>
      </c>
      <c r="B157" s="14" t="s">
        <v>422</v>
      </c>
      <c r="C157" s="14" t="s">
        <v>422</v>
      </c>
      <c r="D157" s="14" t="s">
        <v>422</v>
      </c>
      <c r="F157" t="s">
        <v>699</v>
      </c>
      <c r="G157" s="14" t="s">
        <v>426</v>
      </c>
      <c r="H157" s="14" t="s">
        <v>426</v>
      </c>
      <c r="J157" t="s">
        <v>159</v>
      </c>
      <c r="K157" s="14" t="s">
        <v>428</v>
      </c>
      <c r="L157" s="14" t="s">
        <v>422</v>
      </c>
      <c r="M157" s="14" t="s">
        <v>422</v>
      </c>
      <c r="O157" t="s">
        <v>699</v>
      </c>
      <c r="P157" s="14" t="s">
        <v>719</v>
      </c>
      <c r="Q157" s="14" t="s">
        <v>713</v>
      </c>
    </row>
    <row r="158" spans="1:17" x14ac:dyDescent="0.3">
      <c r="A158" t="s">
        <v>160</v>
      </c>
      <c r="B158" s="14" t="s">
        <v>424</v>
      </c>
      <c r="C158" s="14" t="s">
        <v>422</v>
      </c>
      <c r="D158" s="14" t="s">
        <v>422</v>
      </c>
      <c r="F158" t="s">
        <v>158</v>
      </c>
      <c r="G158" s="14" t="s">
        <v>414</v>
      </c>
      <c r="H158" s="14" t="s">
        <v>414</v>
      </c>
      <c r="J158" t="s">
        <v>160</v>
      </c>
      <c r="K158" s="14" t="s">
        <v>633</v>
      </c>
      <c r="L158" s="14" t="s">
        <v>422</v>
      </c>
      <c r="M158" s="14" t="s">
        <v>422</v>
      </c>
      <c r="O158" t="s">
        <v>158</v>
      </c>
      <c r="P158" s="14" t="s">
        <v>415</v>
      </c>
      <c r="Q158" s="14" t="s">
        <v>468</v>
      </c>
    </row>
    <row r="159" spans="1:17" x14ac:dyDescent="0.3">
      <c r="A159" t="s">
        <v>161</v>
      </c>
      <c r="B159" s="14" t="s">
        <v>465</v>
      </c>
      <c r="C159" s="14" t="s">
        <v>422</v>
      </c>
      <c r="D159" s="14" t="s">
        <v>422</v>
      </c>
      <c r="F159" t="s">
        <v>700</v>
      </c>
      <c r="G159" s="14" t="s">
        <v>426</v>
      </c>
      <c r="H159" s="14" t="s">
        <v>426</v>
      </c>
      <c r="J159" t="s">
        <v>161</v>
      </c>
      <c r="K159" s="14" t="s">
        <v>418</v>
      </c>
      <c r="L159" s="14" t="s">
        <v>422</v>
      </c>
      <c r="M159" s="14" t="s">
        <v>422</v>
      </c>
      <c r="O159" t="s">
        <v>700</v>
      </c>
      <c r="P159" s="14" t="s">
        <v>712</v>
      </c>
      <c r="Q159" s="14" t="s">
        <v>718</v>
      </c>
    </row>
    <row r="160" spans="1:17" x14ac:dyDescent="0.3">
      <c r="A160" t="s">
        <v>162</v>
      </c>
      <c r="B160" s="14" t="s">
        <v>422</v>
      </c>
      <c r="C160" s="14" t="s">
        <v>422</v>
      </c>
      <c r="D160" s="14" t="s">
        <v>422</v>
      </c>
      <c r="F160" t="s">
        <v>159</v>
      </c>
      <c r="G160" s="14" t="s">
        <v>426</v>
      </c>
      <c r="H160" s="14" t="s">
        <v>426</v>
      </c>
      <c r="J160" t="s">
        <v>162</v>
      </c>
      <c r="K160" s="14" t="s">
        <v>633</v>
      </c>
      <c r="L160" s="14" t="s">
        <v>422</v>
      </c>
      <c r="M160" s="14" t="s">
        <v>422</v>
      </c>
      <c r="O160" t="s">
        <v>159</v>
      </c>
      <c r="P160" s="14" t="s">
        <v>718</v>
      </c>
      <c r="Q160" s="14" t="s">
        <v>719</v>
      </c>
    </row>
    <row r="161" spans="1:17" x14ac:dyDescent="0.3">
      <c r="A161" t="s">
        <v>163</v>
      </c>
      <c r="B161" s="14" t="s">
        <v>422</v>
      </c>
      <c r="C161" s="14" t="s">
        <v>422</v>
      </c>
      <c r="D161" s="14" t="s">
        <v>422</v>
      </c>
      <c r="F161" t="s">
        <v>160</v>
      </c>
      <c r="G161" s="14" t="s">
        <v>629</v>
      </c>
      <c r="H161" s="14" t="s">
        <v>629</v>
      </c>
      <c r="J161" t="s">
        <v>163</v>
      </c>
      <c r="K161" s="14" t="s">
        <v>631</v>
      </c>
      <c r="L161" s="14" t="s">
        <v>422</v>
      </c>
      <c r="M161" s="14" t="s">
        <v>422</v>
      </c>
      <c r="O161" t="s">
        <v>160</v>
      </c>
      <c r="P161" s="14" t="s">
        <v>710</v>
      </c>
      <c r="Q161" s="14" t="s">
        <v>710</v>
      </c>
    </row>
    <row r="162" spans="1:17" x14ac:dyDescent="0.3">
      <c r="A162" t="s">
        <v>164</v>
      </c>
      <c r="B162" s="14" t="s">
        <v>445</v>
      </c>
      <c r="C162" s="14" t="s">
        <v>454</v>
      </c>
      <c r="D162" s="14" t="s">
        <v>452</v>
      </c>
      <c r="F162" t="s">
        <v>161</v>
      </c>
      <c r="G162" s="14" t="s">
        <v>703</v>
      </c>
      <c r="H162" s="14" t="s">
        <v>703</v>
      </c>
      <c r="J162" t="s">
        <v>164</v>
      </c>
      <c r="K162" s="14" t="s">
        <v>650</v>
      </c>
      <c r="L162" s="14" t="s">
        <v>419</v>
      </c>
      <c r="M162" s="14" t="s">
        <v>446</v>
      </c>
      <c r="O162" t="s">
        <v>161</v>
      </c>
      <c r="P162" s="14" t="s">
        <v>468</v>
      </c>
      <c r="Q162" s="14" t="s">
        <v>441</v>
      </c>
    </row>
    <row r="163" spans="1:17" x14ac:dyDescent="0.3">
      <c r="A163" t="s">
        <v>165</v>
      </c>
      <c r="B163" s="14" t="s">
        <v>424</v>
      </c>
      <c r="C163" s="14" t="s">
        <v>415</v>
      </c>
      <c r="D163" s="14" t="s">
        <v>422</v>
      </c>
      <c r="F163" t="s">
        <v>162</v>
      </c>
      <c r="G163" s="14" t="s">
        <v>466</v>
      </c>
      <c r="H163" s="14" t="s">
        <v>466</v>
      </c>
      <c r="J163" t="s">
        <v>165</v>
      </c>
      <c r="K163" s="14" t="s">
        <v>684</v>
      </c>
      <c r="L163" s="14" t="s">
        <v>429</v>
      </c>
      <c r="M163" s="14" t="s">
        <v>634</v>
      </c>
      <c r="O163" t="s">
        <v>162</v>
      </c>
      <c r="P163" s="14" t="s">
        <v>710</v>
      </c>
      <c r="Q163" s="14" t="s">
        <v>708</v>
      </c>
    </row>
    <row r="164" spans="1:17" x14ac:dyDescent="0.3">
      <c r="A164" t="s">
        <v>166</v>
      </c>
      <c r="B164" s="14" t="s">
        <v>410</v>
      </c>
      <c r="C164" s="14" t="s">
        <v>636</v>
      </c>
      <c r="D164" s="14" t="s">
        <v>441</v>
      </c>
      <c r="F164" t="s">
        <v>163</v>
      </c>
      <c r="G164" s="14" t="s">
        <v>431</v>
      </c>
      <c r="H164" s="14" t="s">
        <v>428</v>
      </c>
      <c r="J164" t="s">
        <v>166</v>
      </c>
      <c r="K164" s="14" t="s">
        <v>677</v>
      </c>
      <c r="L164" s="14" t="s">
        <v>451</v>
      </c>
      <c r="M164" s="14" t="s">
        <v>464</v>
      </c>
      <c r="O164" t="s">
        <v>163</v>
      </c>
      <c r="P164" s="14" t="s">
        <v>452</v>
      </c>
      <c r="Q164" s="14" t="s">
        <v>456</v>
      </c>
    </row>
    <row r="165" spans="1:17" x14ac:dyDescent="0.3">
      <c r="A165" t="s">
        <v>167</v>
      </c>
      <c r="B165" s="14" t="s">
        <v>416</v>
      </c>
      <c r="C165" s="14" t="s">
        <v>410</v>
      </c>
      <c r="D165" s="14">
        <v>1.06</v>
      </c>
      <c r="F165" t="s">
        <v>164</v>
      </c>
      <c r="G165" s="14" t="s">
        <v>438</v>
      </c>
      <c r="H165" s="14" t="s">
        <v>467</v>
      </c>
      <c r="J165" t="s">
        <v>167</v>
      </c>
      <c r="K165" s="14" t="s">
        <v>470</v>
      </c>
      <c r="L165" s="14" t="s">
        <v>449</v>
      </c>
      <c r="M165" s="14">
        <v>0.996</v>
      </c>
      <c r="O165" t="s">
        <v>164</v>
      </c>
      <c r="P165" s="14" t="s">
        <v>438</v>
      </c>
      <c r="Q165" s="14" t="s">
        <v>427</v>
      </c>
    </row>
    <row r="166" spans="1:17" x14ac:dyDescent="0.3">
      <c r="F166" t="s">
        <v>165</v>
      </c>
      <c r="G166" s="14" t="s">
        <v>414</v>
      </c>
      <c r="H166" s="14" t="s">
        <v>447</v>
      </c>
      <c r="O166" t="s">
        <v>165</v>
      </c>
      <c r="P166" s="14" t="s">
        <v>703</v>
      </c>
      <c r="Q166" s="14" t="s">
        <v>414</v>
      </c>
    </row>
    <row r="167" spans="1:17" x14ac:dyDescent="0.3">
      <c r="A167" t="s">
        <v>168</v>
      </c>
      <c r="B167" s="14">
        <v>0.97899999999999998</v>
      </c>
      <c r="C167" s="14" t="s">
        <v>436</v>
      </c>
      <c r="D167" s="14">
        <v>4.49</v>
      </c>
      <c r="F167" t="s">
        <v>166</v>
      </c>
      <c r="G167" s="14" t="s">
        <v>431</v>
      </c>
      <c r="H167" s="14" t="s">
        <v>417</v>
      </c>
      <c r="J167" t="s">
        <v>168</v>
      </c>
      <c r="K167" s="14" t="s">
        <v>643</v>
      </c>
      <c r="L167" s="14" t="s">
        <v>458</v>
      </c>
      <c r="M167" s="14">
        <v>7.32</v>
      </c>
      <c r="O167" t="s">
        <v>166</v>
      </c>
      <c r="P167" s="14" t="s">
        <v>428</v>
      </c>
      <c r="Q167" s="14" t="s">
        <v>703</v>
      </c>
    </row>
    <row r="168" spans="1:17" x14ac:dyDescent="0.3">
      <c r="A168" t="s">
        <v>169</v>
      </c>
      <c r="B168" s="14">
        <v>14.2</v>
      </c>
      <c r="C168" s="14">
        <v>21.5</v>
      </c>
      <c r="D168" s="14">
        <v>85.6</v>
      </c>
      <c r="F168" t="s">
        <v>167</v>
      </c>
      <c r="G168" s="14">
        <v>3.61</v>
      </c>
      <c r="H168" s="14">
        <v>6.59</v>
      </c>
      <c r="J168" t="s">
        <v>169</v>
      </c>
      <c r="K168" s="14">
        <v>441</v>
      </c>
      <c r="L168" s="14">
        <v>68.400000000000006</v>
      </c>
      <c r="M168" s="14">
        <v>33.200000000000003</v>
      </c>
      <c r="O168" t="s">
        <v>167</v>
      </c>
      <c r="P168" s="14" t="s">
        <v>460</v>
      </c>
      <c r="Q168" s="14" t="s">
        <v>465</v>
      </c>
    </row>
    <row r="169" spans="1:17" x14ac:dyDescent="0.3">
      <c r="A169" t="s">
        <v>170</v>
      </c>
      <c r="B169" s="14">
        <v>0.71399999999999997</v>
      </c>
      <c r="C169" s="14">
        <v>7.67</v>
      </c>
      <c r="D169" s="14">
        <v>58.7</v>
      </c>
      <c r="J169" t="s">
        <v>170</v>
      </c>
      <c r="K169" s="14">
        <v>717</v>
      </c>
      <c r="L169" s="14">
        <v>1.42</v>
      </c>
      <c r="M169" s="14">
        <v>23.2</v>
      </c>
    </row>
    <row r="170" spans="1:17" x14ac:dyDescent="0.3">
      <c r="A170" t="s">
        <v>171</v>
      </c>
      <c r="B170" s="14">
        <v>0.88700000000000001</v>
      </c>
      <c r="C170" s="14">
        <v>2.13</v>
      </c>
      <c r="D170" s="14">
        <v>36.799999999999997</v>
      </c>
      <c r="F170" t="s">
        <v>168</v>
      </c>
      <c r="G170" s="14" t="s">
        <v>426</v>
      </c>
      <c r="H170" s="14" t="s">
        <v>466</v>
      </c>
      <c r="J170" t="s">
        <v>171</v>
      </c>
      <c r="K170" s="14">
        <v>960</v>
      </c>
      <c r="L170" s="14">
        <v>0.84399999999999997</v>
      </c>
      <c r="M170" s="14">
        <v>26</v>
      </c>
      <c r="O170" t="s">
        <v>168</v>
      </c>
      <c r="P170" s="14">
        <v>1.5</v>
      </c>
      <c r="Q170" s="14" t="s">
        <v>460</v>
      </c>
    </row>
    <row r="171" spans="1:17" x14ac:dyDescent="0.3">
      <c r="A171" t="s">
        <v>172</v>
      </c>
      <c r="B171" s="14" t="s">
        <v>422</v>
      </c>
      <c r="C171" s="14">
        <v>1.63</v>
      </c>
      <c r="D171" s="14">
        <v>30</v>
      </c>
      <c r="F171" t="s">
        <v>169</v>
      </c>
      <c r="G171" s="14">
        <v>22.9</v>
      </c>
      <c r="H171" s="14">
        <v>9.6300000000000008</v>
      </c>
      <c r="J171" t="s">
        <v>172</v>
      </c>
      <c r="K171" s="14">
        <v>437</v>
      </c>
      <c r="L171" s="14">
        <v>2.41</v>
      </c>
      <c r="M171" s="14">
        <v>3.36</v>
      </c>
      <c r="O171" t="s">
        <v>169</v>
      </c>
      <c r="P171" s="14">
        <v>29.1</v>
      </c>
      <c r="Q171" s="14">
        <v>15.3</v>
      </c>
    </row>
    <row r="172" spans="1:17" x14ac:dyDescent="0.3">
      <c r="A172" t="s">
        <v>173</v>
      </c>
      <c r="B172" s="14" t="s">
        <v>422</v>
      </c>
      <c r="C172" s="14" t="s">
        <v>422</v>
      </c>
      <c r="D172" s="14">
        <v>28.9</v>
      </c>
      <c r="F172" t="s">
        <v>170</v>
      </c>
      <c r="G172" s="14">
        <v>12.8</v>
      </c>
      <c r="H172" s="14" t="s">
        <v>442</v>
      </c>
      <c r="J172" t="s">
        <v>173</v>
      </c>
      <c r="K172" s="14">
        <v>227</v>
      </c>
      <c r="L172" s="14">
        <v>0.57699999999999996</v>
      </c>
      <c r="M172" s="14">
        <v>4.8</v>
      </c>
      <c r="O172" t="s">
        <v>170</v>
      </c>
      <c r="P172" s="14">
        <v>37</v>
      </c>
      <c r="Q172" s="14">
        <v>6.4</v>
      </c>
    </row>
    <row r="173" spans="1:17" x14ac:dyDescent="0.3">
      <c r="A173" t="s">
        <v>174</v>
      </c>
      <c r="B173" s="14" t="s">
        <v>422</v>
      </c>
      <c r="C173" s="14" t="s">
        <v>422</v>
      </c>
      <c r="D173" s="14">
        <v>6.64</v>
      </c>
      <c r="F173" t="s">
        <v>171</v>
      </c>
      <c r="G173" s="14">
        <v>6.88</v>
      </c>
      <c r="H173" s="14" t="s">
        <v>462</v>
      </c>
      <c r="J173" t="s">
        <v>174</v>
      </c>
      <c r="K173" s="14">
        <v>31.4</v>
      </c>
      <c r="L173" s="14" t="s">
        <v>422</v>
      </c>
      <c r="M173" s="14" t="s">
        <v>422</v>
      </c>
      <c r="O173" t="s">
        <v>171</v>
      </c>
      <c r="P173" s="14">
        <v>14</v>
      </c>
      <c r="Q173" s="14">
        <v>2.65</v>
      </c>
    </row>
    <row r="174" spans="1:17" x14ac:dyDescent="0.3">
      <c r="A174" t="s">
        <v>175</v>
      </c>
      <c r="B174" s="14" t="s">
        <v>422</v>
      </c>
      <c r="C174" s="14" t="s">
        <v>422</v>
      </c>
      <c r="D174" s="14" t="s">
        <v>422</v>
      </c>
      <c r="F174" t="s">
        <v>172</v>
      </c>
      <c r="G174" s="14">
        <v>10.4</v>
      </c>
      <c r="H174" s="14">
        <v>3.72</v>
      </c>
      <c r="J174" t="s">
        <v>175</v>
      </c>
      <c r="K174" s="14" t="s">
        <v>633</v>
      </c>
      <c r="L174" s="14">
        <v>0.55200000000000005</v>
      </c>
      <c r="M174" s="14">
        <v>0.54100000000000004</v>
      </c>
      <c r="O174" t="s">
        <v>172</v>
      </c>
      <c r="P174" s="14">
        <v>4.8899999999999997</v>
      </c>
      <c r="Q174" s="14">
        <v>2.72</v>
      </c>
    </row>
    <row r="175" spans="1:17" x14ac:dyDescent="0.3">
      <c r="A175" t="s">
        <v>176</v>
      </c>
      <c r="B175" s="14" t="s">
        <v>424</v>
      </c>
      <c r="C175" s="14" t="s">
        <v>415</v>
      </c>
      <c r="D175" s="14" t="s">
        <v>422</v>
      </c>
      <c r="F175" t="s">
        <v>173</v>
      </c>
      <c r="G175" s="14">
        <v>40.4</v>
      </c>
      <c r="H175" s="14">
        <v>12</v>
      </c>
      <c r="J175" t="s">
        <v>176</v>
      </c>
      <c r="K175" s="14" t="s">
        <v>677</v>
      </c>
      <c r="L175" s="14" t="s">
        <v>451</v>
      </c>
      <c r="M175" s="14" t="s">
        <v>464</v>
      </c>
      <c r="O175" t="s">
        <v>173</v>
      </c>
      <c r="P175" s="14">
        <v>1.28</v>
      </c>
      <c r="Q175" s="14">
        <v>3.7</v>
      </c>
    </row>
    <row r="176" spans="1:17" x14ac:dyDescent="0.3">
      <c r="A176" t="s">
        <v>625</v>
      </c>
      <c r="B176" s="14" t="s">
        <v>416</v>
      </c>
      <c r="C176" s="14" t="s">
        <v>422</v>
      </c>
      <c r="D176" s="14">
        <v>1.06</v>
      </c>
      <c r="F176" t="s">
        <v>174</v>
      </c>
      <c r="G176" s="14">
        <v>30.7</v>
      </c>
      <c r="H176" s="14">
        <v>4.2</v>
      </c>
      <c r="J176" t="s">
        <v>177</v>
      </c>
      <c r="K176" s="14" t="s">
        <v>470</v>
      </c>
      <c r="L176" s="14" t="s">
        <v>422</v>
      </c>
      <c r="M176" s="14">
        <v>0.996</v>
      </c>
      <c r="O176" t="s">
        <v>174</v>
      </c>
      <c r="P176" s="14">
        <v>0.69</v>
      </c>
      <c r="Q176" s="14">
        <v>0.9</v>
      </c>
    </row>
    <row r="177" spans="1:17" x14ac:dyDescent="0.3">
      <c r="A177" t="s">
        <v>178</v>
      </c>
      <c r="B177" s="14">
        <v>16.8</v>
      </c>
      <c r="C177" s="14">
        <v>32.9</v>
      </c>
      <c r="D177" s="14">
        <v>252</v>
      </c>
      <c r="F177" t="s">
        <v>175</v>
      </c>
      <c r="G177" s="14" t="s">
        <v>466</v>
      </c>
      <c r="H177" s="14" t="s">
        <v>466</v>
      </c>
      <c r="J177" t="s">
        <v>178</v>
      </c>
      <c r="K177" s="14">
        <v>2810</v>
      </c>
      <c r="L177" s="14">
        <v>74.2</v>
      </c>
      <c r="M177" s="14">
        <v>99.5</v>
      </c>
      <c r="O177" t="s">
        <v>175</v>
      </c>
      <c r="P177" s="14" t="s">
        <v>710</v>
      </c>
      <c r="Q177" s="14">
        <v>0.66</v>
      </c>
    </row>
    <row r="178" spans="1:17" x14ac:dyDescent="0.3">
      <c r="F178" t="s">
        <v>176</v>
      </c>
      <c r="G178" s="14" t="s">
        <v>431</v>
      </c>
      <c r="H178" s="14" t="s">
        <v>417</v>
      </c>
      <c r="O178" t="s">
        <v>176</v>
      </c>
      <c r="P178" s="14" t="s">
        <v>428</v>
      </c>
      <c r="Q178" s="14" t="s">
        <v>703</v>
      </c>
    </row>
    <row r="179" spans="1:17" x14ac:dyDescent="0.3">
      <c r="F179" t="s">
        <v>177</v>
      </c>
      <c r="G179" s="14">
        <v>3.61</v>
      </c>
      <c r="H179" s="14">
        <v>6.59</v>
      </c>
      <c r="O179" t="s">
        <v>177</v>
      </c>
      <c r="P179" s="14" t="s">
        <v>460</v>
      </c>
      <c r="Q179" s="14" t="s">
        <v>465</v>
      </c>
    </row>
    <row r="180" spans="1:17" x14ac:dyDescent="0.3">
      <c r="F180" t="s">
        <v>178</v>
      </c>
      <c r="G180" s="14">
        <v>128</v>
      </c>
      <c r="H180" s="14">
        <v>36.1</v>
      </c>
      <c r="O180" t="s">
        <v>178</v>
      </c>
      <c r="P180" s="14">
        <v>88.5</v>
      </c>
      <c r="Q180" s="14">
        <v>32.299999999999997</v>
      </c>
    </row>
  </sheetData>
  <conditionalFormatting sqref="B7:D165 G7:H168 K7:M165 P7:Q168">
    <cfRule type="containsText" dxfId="3" priority="3" operator="containsText" text="&lt;">
      <formula>NOT(ISERROR(SEARCH("&lt;",B7)))</formula>
    </cfRule>
  </conditionalFormatting>
  <conditionalFormatting sqref="P170:Q179 K167:M176 G170:H179">
    <cfRule type="containsText" dxfId="2" priority="2" operator="containsText" text="&lt;">
      <formula>NOT(ISERROR(SEARCH("&lt;",G167)))</formula>
    </cfRule>
  </conditionalFormatting>
  <conditionalFormatting sqref="B167:D177">
    <cfRule type="containsText" dxfId="1" priority="1" operator="containsText" text="&lt;">
      <formula>NOT(ISERROR(SEARCH("&lt;",B167)))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3"/>
  <sheetViews>
    <sheetView workbookViewId="0">
      <selection activeCell="C10" sqref="C10"/>
    </sheetView>
  </sheetViews>
  <sheetFormatPr defaultRowHeight="14.4" x14ac:dyDescent="0.3"/>
  <cols>
    <col min="1" max="1" width="14.88671875" bestFit="1" customWidth="1"/>
    <col min="2" max="4" width="16.33203125" bestFit="1" customWidth="1"/>
  </cols>
  <sheetData>
    <row r="1" spans="1:4" x14ac:dyDescent="0.3">
      <c r="A1" s="13" t="s">
        <v>738</v>
      </c>
    </row>
    <row r="3" spans="1:4" x14ac:dyDescent="0.3">
      <c r="A3" t="s">
        <v>637</v>
      </c>
      <c r="B3" t="s">
        <v>626</v>
      </c>
      <c r="C3" t="s">
        <v>685</v>
      </c>
      <c r="D3" t="s">
        <v>685</v>
      </c>
    </row>
    <row r="4" spans="1:4" x14ac:dyDescent="0.3">
      <c r="A4" t="s">
        <v>638</v>
      </c>
      <c r="B4" t="s">
        <v>727</v>
      </c>
      <c r="C4" t="s">
        <v>722</v>
      </c>
      <c r="D4" t="s">
        <v>701</v>
      </c>
    </row>
    <row r="5" spans="1:4" s="1" customFormat="1" x14ac:dyDescent="0.3">
      <c r="A5" s="1" t="s">
        <v>639</v>
      </c>
      <c r="B5" s="1">
        <v>42706</v>
      </c>
      <c r="C5" s="1">
        <v>42706</v>
      </c>
      <c r="D5" s="1">
        <v>42747</v>
      </c>
    </row>
    <row r="8" spans="1:4" x14ac:dyDescent="0.3">
      <c r="A8" t="s">
        <v>640</v>
      </c>
      <c r="B8" t="s">
        <v>702</v>
      </c>
      <c r="C8" t="s">
        <v>702</v>
      </c>
      <c r="D8" t="s">
        <v>702</v>
      </c>
    </row>
    <row r="10" spans="1:4" x14ac:dyDescent="0.3">
      <c r="A10" t="s">
        <v>208</v>
      </c>
      <c r="B10" s="14" t="s">
        <v>410</v>
      </c>
      <c r="C10" s="14" t="s">
        <v>419</v>
      </c>
      <c r="D10" s="14" t="s">
        <v>410</v>
      </c>
    </row>
    <row r="11" spans="1:4" x14ac:dyDescent="0.3">
      <c r="A11" t="s">
        <v>209</v>
      </c>
      <c r="B11" s="14" t="s">
        <v>410</v>
      </c>
      <c r="C11" s="14" t="s">
        <v>419</v>
      </c>
      <c r="D11" s="14" t="s">
        <v>428</v>
      </c>
    </row>
    <row r="12" spans="1:4" x14ac:dyDescent="0.3">
      <c r="A12" t="s">
        <v>210</v>
      </c>
      <c r="B12" s="14">
        <v>1.67</v>
      </c>
      <c r="C12" s="14" t="s">
        <v>419</v>
      </c>
      <c r="D12" s="14" t="s">
        <v>447</v>
      </c>
    </row>
    <row r="13" spans="1:4" x14ac:dyDescent="0.3">
      <c r="A13" t="s">
        <v>211</v>
      </c>
      <c r="B13" s="14" t="s">
        <v>466</v>
      </c>
      <c r="C13" s="14" t="s">
        <v>419</v>
      </c>
      <c r="D13" s="14" t="s">
        <v>431</v>
      </c>
    </row>
    <row r="14" spans="1:4" x14ac:dyDescent="0.3">
      <c r="A14" t="s">
        <v>212</v>
      </c>
      <c r="B14" s="14" t="s">
        <v>410</v>
      </c>
      <c r="C14" s="14" t="s">
        <v>419</v>
      </c>
      <c r="D14" s="14" t="s">
        <v>426</v>
      </c>
    </row>
    <row r="15" spans="1:4" x14ac:dyDescent="0.3">
      <c r="A15" t="s">
        <v>213</v>
      </c>
      <c r="B15" s="14" t="s">
        <v>410</v>
      </c>
      <c r="C15" s="14" t="s">
        <v>419</v>
      </c>
      <c r="D15" s="14" t="s">
        <v>426</v>
      </c>
    </row>
    <row r="16" spans="1:4" x14ac:dyDescent="0.3">
      <c r="A16" t="s">
        <v>214</v>
      </c>
      <c r="B16" s="14" t="s">
        <v>410</v>
      </c>
      <c r="C16" s="14" t="s">
        <v>419</v>
      </c>
      <c r="D16" s="14" t="s">
        <v>446</v>
      </c>
    </row>
    <row r="17" spans="1:4" x14ac:dyDescent="0.3">
      <c r="A17" t="s">
        <v>215</v>
      </c>
      <c r="B17" s="14">
        <v>2.76</v>
      </c>
      <c r="C17" s="14" t="s">
        <v>447</v>
      </c>
      <c r="D17" s="14" t="s">
        <v>670</v>
      </c>
    </row>
    <row r="18" spans="1:4" x14ac:dyDescent="0.3">
      <c r="A18" t="s">
        <v>216</v>
      </c>
      <c r="B18" s="14" t="s">
        <v>410</v>
      </c>
      <c r="C18" s="14" t="s">
        <v>419</v>
      </c>
      <c r="D18" s="14" t="s">
        <v>633</v>
      </c>
    </row>
    <row r="19" spans="1:4" x14ac:dyDescent="0.3">
      <c r="A19" t="s">
        <v>217</v>
      </c>
      <c r="B19" s="14" t="s">
        <v>410</v>
      </c>
      <c r="C19" s="14" t="s">
        <v>419</v>
      </c>
      <c r="D19" s="14" t="s">
        <v>412</v>
      </c>
    </row>
    <row r="20" spans="1:4" x14ac:dyDescent="0.3">
      <c r="A20" t="s">
        <v>218</v>
      </c>
      <c r="B20" s="14" t="s">
        <v>410</v>
      </c>
      <c r="C20" s="14" t="s">
        <v>419</v>
      </c>
      <c r="D20" s="14" t="s">
        <v>414</v>
      </c>
    </row>
    <row r="21" spans="1:4" x14ac:dyDescent="0.3">
      <c r="A21" t="s">
        <v>219</v>
      </c>
      <c r="B21" s="14" t="s">
        <v>410</v>
      </c>
      <c r="C21" s="14" t="s">
        <v>419</v>
      </c>
      <c r="D21" s="14" t="s">
        <v>417</v>
      </c>
    </row>
    <row r="22" spans="1:4" x14ac:dyDescent="0.3">
      <c r="A22" t="s">
        <v>220</v>
      </c>
      <c r="B22" s="14">
        <v>14.8</v>
      </c>
      <c r="C22" s="14">
        <v>5.21</v>
      </c>
      <c r="D22" s="14">
        <v>8.99</v>
      </c>
    </row>
    <row r="23" spans="1:4" x14ac:dyDescent="0.3">
      <c r="A23" t="s">
        <v>221</v>
      </c>
      <c r="B23" s="14" t="s">
        <v>410</v>
      </c>
      <c r="C23" s="14" t="s">
        <v>419</v>
      </c>
      <c r="D23" s="14" t="s">
        <v>426</v>
      </c>
    </row>
    <row r="24" spans="1:4" x14ac:dyDescent="0.3">
      <c r="A24" t="s">
        <v>222</v>
      </c>
      <c r="B24" s="14" t="s">
        <v>410</v>
      </c>
      <c r="C24" s="14" t="s">
        <v>419</v>
      </c>
      <c r="D24" s="14" t="s">
        <v>425</v>
      </c>
    </row>
    <row r="25" spans="1:4" x14ac:dyDescent="0.3">
      <c r="A25" t="s">
        <v>223</v>
      </c>
      <c r="B25" s="14" t="s">
        <v>410</v>
      </c>
      <c r="C25" s="14" t="s">
        <v>419</v>
      </c>
      <c r="D25" s="14" t="s">
        <v>426</v>
      </c>
    </row>
    <row r="26" spans="1:4" x14ac:dyDescent="0.3">
      <c r="A26" t="s">
        <v>224</v>
      </c>
      <c r="B26" s="14">
        <v>2.7</v>
      </c>
      <c r="C26" s="14" t="s">
        <v>419</v>
      </c>
      <c r="D26" s="14" t="s">
        <v>459</v>
      </c>
    </row>
    <row r="27" spans="1:4" x14ac:dyDescent="0.3">
      <c r="A27" t="s">
        <v>225</v>
      </c>
      <c r="B27" s="14" t="s">
        <v>410</v>
      </c>
      <c r="C27" s="14" t="s">
        <v>419</v>
      </c>
      <c r="D27" s="14" t="s">
        <v>631</v>
      </c>
    </row>
    <row r="28" spans="1:4" x14ac:dyDescent="0.3">
      <c r="A28" t="s">
        <v>226</v>
      </c>
      <c r="B28" s="14">
        <v>12.4</v>
      </c>
      <c r="C28" s="14">
        <v>2.4</v>
      </c>
      <c r="D28" s="14">
        <v>8.64</v>
      </c>
    </row>
    <row r="29" spans="1:4" x14ac:dyDescent="0.3">
      <c r="A29" t="s">
        <v>227</v>
      </c>
      <c r="B29" s="14" t="s">
        <v>410</v>
      </c>
      <c r="C29" s="14" t="s">
        <v>419</v>
      </c>
      <c r="D29" s="14" t="s">
        <v>470</v>
      </c>
    </row>
    <row r="30" spans="1:4" x14ac:dyDescent="0.3">
      <c r="A30" t="s">
        <v>228</v>
      </c>
      <c r="B30" s="14" t="s">
        <v>410</v>
      </c>
      <c r="C30" s="14" t="s">
        <v>419</v>
      </c>
      <c r="D30" s="14" t="s">
        <v>425</v>
      </c>
    </row>
    <row r="31" spans="1:4" x14ac:dyDescent="0.3">
      <c r="A31" t="s">
        <v>229</v>
      </c>
      <c r="B31" s="14" t="s">
        <v>410</v>
      </c>
      <c r="C31" s="14" t="s">
        <v>419</v>
      </c>
      <c r="D31" s="14" t="s">
        <v>428</v>
      </c>
    </row>
    <row r="32" spans="1:4" x14ac:dyDescent="0.3">
      <c r="A32" t="s">
        <v>230</v>
      </c>
      <c r="B32" s="14" t="s">
        <v>410</v>
      </c>
      <c r="C32" s="14" t="s">
        <v>419</v>
      </c>
      <c r="D32" s="14" t="s">
        <v>670</v>
      </c>
    </row>
    <row r="33" spans="1:4" x14ac:dyDescent="0.3">
      <c r="A33" t="s">
        <v>231</v>
      </c>
      <c r="B33" s="14" t="s">
        <v>410</v>
      </c>
      <c r="C33" s="14" t="s">
        <v>419</v>
      </c>
      <c r="D33" s="14" t="s">
        <v>649</v>
      </c>
    </row>
    <row r="34" spans="1:4" x14ac:dyDescent="0.3">
      <c r="A34" t="s">
        <v>232</v>
      </c>
      <c r="B34" s="14" t="s">
        <v>410</v>
      </c>
      <c r="C34" s="14" t="s">
        <v>419</v>
      </c>
      <c r="D34" s="14" t="s">
        <v>437</v>
      </c>
    </row>
    <row r="35" spans="1:4" x14ac:dyDescent="0.3">
      <c r="A35" t="s">
        <v>233</v>
      </c>
      <c r="B35" s="14" t="s">
        <v>410</v>
      </c>
      <c r="C35" s="14" t="s">
        <v>419</v>
      </c>
      <c r="D35" s="14" t="s">
        <v>646</v>
      </c>
    </row>
    <row r="36" spans="1:4" x14ac:dyDescent="0.3">
      <c r="A36" t="s">
        <v>234</v>
      </c>
      <c r="B36" s="14" t="s">
        <v>410</v>
      </c>
      <c r="C36" s="14" t="s">
        <v>419</v>
      </c>
      <c r="D36" s="14" t="s">
        <v>729</v>
      </c>
    </row>
    <row r="37" spans="1:4" x14ac:dyDescent="0.3">
      <c r="A37" t="s">
        <v>235</v>
      </c>
      <c r="B37" s="14" t="s">
        <v>410</v>
      </c>
      <c r="C37" s="14" t="s">
        <v>419</v>
      </c>
      <c r="D37" s="14" t="s">
        <v>730</v>
      </c>
    </row>
    <row r="38" spans="1:4" x14ac:dyDescent="0.3">
      <c r="A38" t="s">
        <v>236</v>
      </c>
      <c r="B38" s="14" t="s">
        <v>446</v>
      </c>
      <c r="C38" s="14" t="s">
        <v>408</v>
      </c>
      <c r="D38" s="14" t="s">
        <v>731</v>
      </c>
    </row>
    <row r="39" spans="1:4" x14ac:dyDescent="0.3">
      <c r="A39" t="s">
        <v>237</v>
      </c>
      <c r="B39" s="14" t="s">
        <v>419</v>
      </c>
      <c r="C39" s="14" t="s">
        <v>419</v>
      </c>
      <c r="D39" s="14" t="s">
        <v>650</v>
      </c>
    </row>
    <row r="40" spans="1:4" x14ac:dyDescent="0.3">
      <c r="A40" t="s">
        <v>238</v>
      </c>
      <c r="B40" s="14" t="s">
        <v>410</v>
      </c>
      <c r="C40" s="14" t="s">
        <v>419</v>
      </c>
      <c r="D40" s="14" t="s">
        <v>431</v>
      </c>
    </row>
    <row r="41" spans="1:4" x14ac:dyDescent="0.3">
      <c r="A41" t="s">
        <v>239</v>
      </c>
      <c r="B41" s="14" t="s">
        <v>410</v>
      </c>
      <c r="C41" s="14" t="s">
        <v>419</v>
      </c>
      <c r="D41" s="14" t="s">
        <v>447</v>
      </c>
    </row>
    <row r="42" spans="1:4" x14ac:dyDescent="0.3">
      <c r="A42" t="s">
        <v>240</v>
      </c>
      <c r="B42" s="14" t="s">
        <v>410</v>
      </c>
      <c r="C42" s="14" t="s">
        <v>419</v>
      </c>
      <c r="D42" s="14" t="s">
        <v>659</v>
      </c>
    </row>
    <row r="43" spans="1:4" x14ac:dyDescent="0.3">
      <c r="A43" t="s">
        <v>241</v>
      </c>
      <c r="B43" s="14" t="s">
        <v>410</v>
      </c>
      <c r="C43" s="14" t="s">
        <v>419</v>
      </c>
      <c r="D43" s="14" t="s">
        <v>644</v>
      </c>
    </row>
    <row r="44" spans="1:4" x14ac:dyDescent="0.3">
      <c r="A44" t="s">
        <v>242</v>
      </c>
      <c r="B44" s="14" t="s">
        <v>408</v>
      </c>
      <c r="C44" s="14" t="s">
        <v>446</v>
      </c>
      <c r="D44" s="14" t="s">
        <v>732</v>
      </c>
    </row>
    <row r="45" spans="1:4" x14ac:dyDescent="0.3">
      <c r="A45" t="s">
        <v>243</v>
      </c>
      <c r="B45" s="14" t="s">
        <v>410</v>
      </c>
      <c r="C45" s="14" t="s">
        <v>419</v>
      </c>
      <c r="D45" s="14" t="s">
        <v>418</v>
      </c>
    </row>
    <row r="46" spans="1:4" x14ac:dyDescent="0.3">
      <c r="A46" t="s">
        <v>244</v>
      </c>
      <c r="B46" s="14" t="s">
        <v>410</v>
      </c>
      <c r="C46" s="14" t="s">
        <v>419</v>
      </c>
      <c r="D46" s="14" t="s">
        <v>723</v>
      </c>
    </row>
    <row r="47" spans="1:4" x14ac:dyDescent="0.3">
      <c r="A47" t="s">
        <v>245</v>
      </c>
      <c r="B47" s="14" t="s">
        <v>410</v>
      </c>
      <c r="C47" s="14" t="s">
        <v>419</v>
      </c>
      <c r="D47" s="14" t="s">
        <v>427</v>
      </c>
    </row>
    <row r="48" spans="1:4" x14ac:dyDescent="0.3">
      <c r="A48" t="s">
        <v>246</v>
      </c>
      <c r="B48" s="14" t="s">
        <v>633</v>
      </c>
      <c r="C48" s="14" t="s">
        <v>419</v>
      </c>
      <c r="D48" s="14">
        <v>11.6</v>
      </c>
    </row>
    <row r="49" spans="1:4" x14ac:dyDescent="0.3">
      <c r="A49" t="s">
        <v>247</v>
      </c>
      <c r="B49" s="14" t="s">
        <v>470</v>
      </c>
      <c r="C49" s="14" t="s">
        <v>419</v>
      </c>
      <c r="D49" s="14">
        <v>9.6999999999999993</v>
      </c>
    </row>
    <row r="50" spans="1:4" x14ac:dyDescent="0.3">
      <c r="A50" t="s">
        <v>248</v>
      </c>
      <c r="B50" s="14">
        <v>3.2</v>
      </c>
      <c r="C50" s="14" t="s">
        <v>419</v>
      </c>
      <c r="D50" s="14" t="s">
        <v>733</v>
      </c>
    </row>
    <row r="51" spans="1:4" x14ac:dyDescent="0.3">
      <c r="A51" t="s">
        <v>249</v>
      </c>
      <c r="B51" s="14" t="s">
        <v>671</v>
      </c>
      <c r="C51" s="14" t="s">
        <v>728</v>
      </c>
      <c r="D51" s="14" t="s">
        <v>734</v>
      </c>
    </row>
    <row r="53" spans="1:4" x14ac:dyDescent="0.3">
      <c r="A53" t="s">
        <v>735</v>
      </c>
      <c r="B53" s="14">
        <f>SUM(B10:B51)</f>
        <v>37.53</v>
      </c>
      <c r="C53" s="14">
        <f>SUM(C10:C51)</f>
        <v>7.6099999999999994</v>
      </c>
      <c r="D53" s="14">
        <f>SUM(D10:D51)</f>
        <v>38.930000000000007</v>
      </c>
    </row>
  </sheetData>
  <conditionalFormatting sqref="B10:D51">
    <cfRule type="containsText" dxfId="0" priority="1" operator="containsText" text="&lt;">
      <formula>NOT(ISERROR(SEARCH("&lt;",B10)))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80"/>
  <sheetViews>
    <sheetView workbookViewId="0">
      <selection activeCell="F17" sqref="F17"/>
    </sheetView>
  </sheetViews>
  <sheetFormatPr defaultRowHeight="14.4" x14ac:dyDescent="0.3"/>
  <cols>
    <col min="1" max="1" width="13.44140625" customWidth="1"/>
    <col min="2" max="2" width="11.109375" bestFit="1" customWidth="1"/>
    <col min="3" max="3" width="3.109375" bestFit="1" customWidth="1"/>
    <col min="4" max="4" width="9.6640625" bestFit="1" customWidth="1"/>
    <col min="5" max="5" width="4.44140625" bestFit="1" customWidth="1"/>
    <col min="6" max="6" width="9.6640625" bestFit="1" customWidth="1"/>
    <col min="7" max="7" width="4.44140625" bestFit="1" customWidth="1"/>
    <col min="8" max="8" width="10.6640625" bestFit="1" customWidth="1"/>
    <col min="9" max="9" width="3" bestFit="1" customWidth="1"/>
    <col min="10" max="10" width="12.33203125" customWidth="1"/>
    <col min="11" max="11" width="4.44140625" bestFit="1" customWidth="1"/>
    <col min="12" max="12" width="11.109375" customWidth="1"/>
    <col min="13" max="13" width="4.44140625" bestFit="1" customWidth="1"/>
    <col min="14" max="14" width="11" customWidth="1"/>
    <col min="15" max="15" width="4.44140625" customWidth="1"/>
    <col min="16" max="16" width="10.88671875" customWidth="1"/>
    <col min="17" max="17" width="4.44140625" customWidth="1"/>
    <col min="18" max="18" width="12.109375" customWidth="1"/>
    <col min="19" max="19" width="4.44140625" customWidth="1"/>
    <col min="20" max="20" width="11.6640625" customWidth="1"/>
    <col min="21" max="21" width="4.44140625" bestFit="1" customWidth="1"/>
    <col min="22" max="22" width="9.6640625" bestFit="1" customWidth="1"/>
    <col min="23" max="23" width="4.44140625" bestFit="1" customWidth="1"/>
    <col min="24" max="24" width="9.88671875" customWidth="1"/>
    <col min="25" max="25" width="4.44140625" bestFit="1" customWidth="1"/>
  </cols>
  <sheetData>
    <row r="1" spans="1:25" x14ac:dyDescent="0.3">
      <c r="A1" s="13" t="s">
        <v>618</v>
      </c>
    </row>
    <row r="3" spans="1:25" ht="28.8" x14ac:dyDescent="0.3">
      <c r="A3" t="s">
        <v>189</v>
      </c>
      <c r="B3" s="3" t="s">
        <v>188</v>
      </c>
      <c r="C3" s="3"/>
      <c r="D3" s="3" t="s">
        <v>179</v>
      </c>
      <c r="E3" s="3"/>
      <c r="F3" s="3" t="s">
        <v>180</v>
      </c>
      <c r="H3" s="3" t="s">
        <v>3</v>
      </c>
      <c r="I3" s="3"/>
      <c r="J3" s="3" t="s">
        <v>4</v>
      </c>
      <c r="K3" s="3"/>
      <c r="L3" s="3" t="s">
        <v>5</v>
      </c>
      <c r="N3" s="3" t="s">
        <v>3</v>
      </c>
      <c r="O3" s="3"/>
      <c r="P3" s="3" t="s">
        <v>4</v>
      </c>
      <c r="Q3" s="3"/>
      <c r="R3" s="3" t="s">
        <v>5</v>
      </c>
      <c r="T3" s="3" t="s">
        <v>194</v>
      </c>
      <c r="U3" s="3"/>
      <c r="V3" s="3" t="s">
        <v>195</v>
      </c>
      <c r="W3" s="3"/>
      <c r="X3" s="3" t="s">
        <v>196</v>
      </c>
    </row>
    <row r="4" spans="1:25" x14ac:dyDescent="0.3">
      <c r="A4" t="s">
        <v>191</v>
      </c>
      <c r="B4" t="s">
        <v>0</v>
      </c>
      <c r="D4" t="s">
        <v>181</v>
      </c>
      <c r="F4" t="s">
        <v>182</v>
      </c>
      <c r="H4" t="s">
        <v>6</v>
      </c>
      <c r="J4" t="s">
        <v>7</v>
      </c>
      <c r="L4" t="s">
        <v>8</v>
      </c>
      <c r="N4" t="s">
        <v>471</v>
      </c>
      <c r="P4" t="s">
        <v>472</v>
      </c>
      <c r="R4" t="s">
        <v>473</v>
      </c>
      <c r="T4" t="s">
        <v>197</v>
      </c>
      <c r="V4" t="s">
        <v>198</v>
      </c>
      <c r="X4" t="s">
        <v>199</v>
      </c>
    </row>
    <row r="5" spans="1:25" x14ac:dyDescent="0.3">
      <c r="A5" t="s">
        <v>252</v>
      </c>
      <c r="B5" s="1">
        <v>42613</v>
      </c>
      <c r="D5" s="1">
        <v>42578</v>
      </c>
      <c r="F5" s="1">
        <v>42578</v>
      </c>
      <c r="H5" s="1">
        <v>42667</v>
      </c>
      <c r="J5" s="1">
        <v>42667</v>
      </c>
      <c r="L5" s="1">
        <v>42667</v>
      </c>
      <c r="N5" s="1">
        <v>42752</v>
      </c>
      <c r="P5" s="1">
        <v>42752</v>
      </c>
      <c r="R5" s="1">
        <v>42752</v>
      </c>
      <c r="T5" s="1">
        <v>42888</v>
      </c>
      <c r="V5" s="1">
        <v>42888</v>
      </c>
      <c r="X5" s="1">
        <v>42888</v>
      </c>
    </row>
    <row r="6" spans="1:25" x14ac:dyDescent="0.3">
      <c r="A6" t="s">
        <v>200</v>
      </c>
      <c r="B6" t="s">
        <v>202</v>
      </c>
      <c r="D6" t="s">
        <v>201</v>
      </c>
      <c r="F6" t="s">
        <v>201</v>
      </c>
      <c r="H6" t="s">
        <v>203</v>
      </c>
      <c r="J6" t="s">
        <v>203</v>
      </c>
      <c r="L6" t="s">
        <v>203</v>
      </c>
      <c r="N6" t="s">
        <v>262</v>
      </c>
      <c r="P6" t="s">
        <v>262</v>
      </c>
      <c r="R6" t="s">
        <v>262</v>
      </c>
      <c r="T6" t="s">
        <v>201</v>
      </c>
      <c r="V6" t="s">
        <v>201</v>
      </c>
      <c r="X6" t="s">
        <v>201</v>
      </c>
    </row>
    <row r="7" spans="1:25" x14ac:dyDescent="0.3">
      <c r="A7" t="s">
        <v>204</v>
      </c>
      <c r="B7" s="11" t="s">
        <v>474</v>
      </c>
      <c r="D7" s="11" t="s">
        <v>474</v>
      </c>
      <c r="F7" s="11" t="s">
        <v>474</v>
      </c>
      <c r="H7">
        <v>3060115</v>
      </c>
      <c r="J7">
        <v>3060115</v>
      </c>
      <c r="L7">
        <v>3060115</v>
      </c>
      <c r="N7">
        <v>3060115</v>
      </c>
      <c r="P7">
        <v>3060115</v>
      </c>
      <c r="R7">
        <v>3060115</v>
      </c>
      <c r="T7">
        <v>3060115</v>
      </c>
      <c r="V7">
        <v>3060115</v>
      </c>
      <c r="X7">
        <v>3060115</v>
      </c>
    </row>
    <row r="8" spans="1:25" x14ac:dyDescent="0.3">
      <c r="A8" t="s">
        <v>193</v>
      </c>
      <c r="B8" s="2">
        <f>SUM(COUNTIF(C10:C168,{"","J","NJ"}))/159</f>
        <v>0.11949685534591195</v>
      </c>
      <c r="D8" s="2">
        <f>SUM(COUNTIF(E10:E168,{"","J","*NJ","M,J","M"}))/159</f>
        <v>0.28301886792452829</v>
      </c>
      <c r="F8" s="2">
        <f>SUM(COUNTIF(G10:G168,{"","J","*NJ","M,J","M"}))/159</f>
        <v>0.35849056603773582</v>
      </c>
      <c r="H8" s="2">
        <f>SUM(COUNTIF(I10:I168,{"","J","NJ"}))/159</f>
        <v>5.0314465408805034E-2</v>
      </c>
      <c r="J8" s="2">
        <f>SUM(COUNTIF(K10:K168,{"","J","NJ"}))/159</f>
        <v>0.15723270440251572</v>
      </c>
      <c r="L8" s="2">
        <f>SUM(COUNTIF(M10:M168,{"","J","NJ"}))/159</f>
        <v>1.8867924528301886E-2</v>
      </c>
      <c r="N8" s="2">
        <f>SUM(COUNTIF(O10:O168,{"","J","NJ"}))/159</f>
        <v>8.8050314465408799E-2</v>
      </c>
      <c r="P8" s="2">
        <f>SUM(COUNTIF(Q10:Q168,{"","J","NJ"}))/159</f>
        <v>0.1069182389937107</v>
      </c>
      <c r="R8" s="2">
        <f>SUM(COUNTIF(S10:S168,{"","J","NJ"}))/159</f>
        <v>4.40251572327044E-2</v>
      </c>
      <c r="T8" s="2">
        <f>SUM(COUNTIF(U10:U168,{"","J","NJ"}))/159</f>
        <v>3.7735849056603772E-2</v>
      </c>
      <c r="V8" s="2">
        <f>SUM(COUNTIF(W10:W168,{"","J","NJ"}))/159</f>
        <v>3.7735849056603772E-2</v>
      </c>
      <c r="X8" s="2">
        <f>SUM(COUNTIF(Y10:Y168,{"","J","NJ"}))/159</f>
        <v>0.13207547169811321</v>
      </c>
    </row>
    <row r="9" spans="1:25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25" x14ac:dyDescent="0.3">
      <c r="A10" t="s">
        <v>9</v>
      </c>
      <c r="B10">
        <v>1.3</v>
      </c>
      <c r="C10" s="5" t="s">
        <v>1</v>
      </c>
      <c r="D10">
        <v>6.16</v>
      </c>
      <c r="E10" t="s">
        <v>1</v>
      </c>
      <c r="F10">
        <v>5.4</v>
      </c>
      <c r="G10" t="s">
        <v>185</v>
      </c>
      <c r="H10">
        <v>1.63</v>
      </c>
      <c r="I10" s="5" t="s">
        <v>1</v>
      </c>
      <c r="J10">
        <v>1.5</v>
      </c>
      <c r="K10" s="5" t="s">
        <v>185</v>
      </c>
      <c r="L10">
        <v>1.34</v>
      </c>
      <c r="M10" s="5" t="s">
        <v>1</v>
      </c>
      <c r="N10" s="5" t="s">
        <v>406</v>
      </c>
      <c r="O10" s="5" t="s">
        <v>1</v>
      </c>
      <c r="P10" s="5" t="s">
        <v>407</v>
      </c>
      <c r="Q10" s="5" t="s">
        <v>1</v>
      </c>
      <c r="R10" s="5" t="s">
        <v>408</v>
      </c>
      <c r="S10" s="5" t="s">
        <v>1</v>
      </c>
      <c r="T10">
        <v>2.85</v>
      </c>
      <c r="U10" t="s">
        <v>1</v>
      </c>
      <c r="V10">
        <v>2.5</v>
      </c>
      <c r="W10" t="s">
        <v>185</v>
      </c>
      <c r="X10">
        <v>2.79</v>
      </c>
      <c r="Y10" t="s">
        <v>1</v>
      </c>
    </row>
    <row r="11" spans="1:25" x14ac:dyDescent="0.3">
      <c r="A11" t="s">
        <v>10</v>
      </c>
      <c r="B11">
        <v>1.1000000000000001</v>
      </c>
      <c r="C11" s="5" t="s">
        <v>1</v>
      </c>
      <c r="D11">
        <v>6.62</v>
      </c>
      <c r="E11" t="s">
        <v>1</v>
      </c>
      <c r="F11">
        <v>7.9</v>
      </c>
      <c r="G11" t="s">
        <v>185</v>
      </c>
      <c r="H11">
        <v>1.02</v>
      </c>
      <c r="I11" s="5" t="s">
        <v>1</v>
      </c>
      <c r="J11">
        <v>1.68</v>
      </c>
      <c r="K11" s="5" t="s">
        <v>1</v>
      </c>
      <c r="L11">
        <v>1.1000000000000001</v>
      </c>
      <c r="M11" s="5" t="s">
        <v>185</v>
      </c>
      <c r="N11" s="5" t="s">
        <v>409</v>
      </c>
      <c r="O11" s="5" t="s">
        <v>1</v>
      </c>
      <c r="P11" s="5" t="s">
        <v>410</v>
      </c>
      <c r="Q11" s="5" t="s">
        <v>1</v>
      </c>
      <c r="R11" s="5">
        <v>2.0099999999999998</v>
      </c>
      <c r="S11" s="5" t="s">
        <v>2</v>
      </c>
      <c r="T11">
        <v>1.31</v>
      </c>
      <c r="U11" t="s">
        <v>1</v>
      </c>
      <c r="V11">
        <v>1.2</v>
      </c>
      <c r="W11" t="s">
        <v>185</v>
      </c>
      <c r="X11">
        <v>1.4</v>
      </c>
      <c r="Y11" t="s">
        <v>1</v>
      </c>
    </row>
    <row r="12" spans="1:25" x14ac:dyDescent="0.3">
      <c r="A12" t="s">
        <v>11</v>
      </c>
      <c r="B12">
        <v>1.75</v>
      </c>
      <c r="C12" s="5" t="s">
        <v>1</v>
      </c>
      <c r="D12">
        <v>7.31</v>
      </c>
      <c r="E12" t="s">
        <v>1</v>
      </c>
      <c r="F12">
        <v>8.7799999999999994</v>
      </c>
      <c r="G12" t="s">
        <v>1</v>
      </c>
      <c r="H12">
        <v>1.61</v>
      </c>
      <c r="I12" s="5" t="s">
        <v>1</v>
      </c>
      <c r="J12">
        <v>2.1</v>
      </c>
      <c r="K12" s="5" t="s">
        <v>185</v>
      </c>
      <c r="L12">
        <v>1.3</v>
      </c>
      <c r="M12" s="5" t="s">
        <v>185</v>
      </c>
      <c r="N12" s="5" t="s">
        <v>411</v>
      </c>
      <c r="O12" s="5" t="s">
        <v>1</v>
      </c>
      <c r="P12" s="5" t="s">
        <v>412</v>
      </c>
      <c r="Q12" s="5" t="s">
        <v>1</v>
      </c>
      <c r="R12" s="5" t="s">
        <v>413</v>
      </c>
      <c r="S12" s="5" t="s">
        <v>1</v>
      </c>
      <c r="T12">
        <v>1.5</v>
      </c>
      <c r="U12" t="s">
        <v>185</v>
      </c>
      <c r="V12">
        <v>1.45</v>
      </c>
      <c r="W12" t="s">
        <v>1</v>
      </c>
      <c r="X12">
        <v>1.75</v>
      </c>
      <c r="Y12" t="s">
        <v>1</v>
      </c>
    </row>
    <row r="13" spans="1:25" x14ac:dyDescent="0.3">
      <c r="A13" t="s">
        <v>12</v>
      </c>
      <c r="B13">
        <v>1.2</v>
      </c>
      <c r="C13" s="5" t="s">
        <v>1</v>
      </c>
      <c r="D13">
        <v>11.5</v>
      </c>
      <c r="E13" t="s">
        <v>2</v>
      </c>
      <c r="F13">
        <v>9.3000000000000007</v>
      </c>
      <c r="G13" t="s">
        <v>186</v>
      </c>
      <c r="H13">
        <v>4.28</v>
      </c>
      <c r="I13" s="5" t="s">
        <v>1</v>
      </c>
      <c r="J13">
        <v>2.8</v>
      </c>
      <c r="K13" s="5" t="s">
        <v>185</v>
      </c>
      <c r="L13">
        <v>3.3</v>
      </c>
      <c r="M13" s="5" t="s">
        <v>185</v>
      </c>
      <c r="N13" s="5" t="s">
        <v>414</v>
      </c>
      <c r="O13" s="5" t="s">
        <v>1</v>
      </c>
      <c r="P13" s="5">
        <v>2.17</v>
      </c>
      <c r="Q13" s="5" t="s">
        <v>184</v>
      </c>
      <c r="R13" s="5">
        <v>3.51</v>
      </c>
      <c r="S13" s="5" t="s">
        <v>186</v>
      </c>
      <c r="T13">
        <v>4.96</v>
      </c>
      <c r="U13" t="s">
        <v>1</v>
      </c>
      <c r="V13">
        <v>5</v>
      </c>
      <c r="W13" t="s">
        <v>1</v>
      </c>
      <c r="X13">
        <v>5.98</v>
      </c>
      <c r="Y13" t="s">
        <v>1</v>
      </c>
    </row>
    <row r="14" spans="1:25" x14ac:dyDescent="0.3">
      <c r="A14" t="s">
        <v>13</v>
      </c>
      <c r="B14">
        <v>0.8</v>
      </c>
      <c r="C14" s="5" t="s">
        <v>186</v>
      </c>
      <c r="D14">
        <v>4.78</v>
      </c>
      <c r="E14" t="s">
        <v>2</v>
      </c>
      <c r="F14">
        <v>21.8</v>
      </c>
      <c r="G14" t="s">
        <v>2</v>
      </c>
      <c r="H14">
        <v>0.76100000000000001</v>
      </c>
      <c r="I14" s="5" t="s">
        <v>2</v>
      </c>
      <c r="J14">
        <v>0.5</v>
      </c>
      <c r="K14" s="5" t="s">
        <v>1</v>
      </c>
      <c r="L14">
        <v>0.65</v>
      </c>
      <c r="M14" s="5" t="s">
        <v>186</v>
      </c>
      <c r="N14" s="5" t="s">
        <v>420</v>
      </c>
      <c r="O14" s="5" t="s">
        <v>1</v>
      </c>
      <c r="P14" s="5" t="s">
        <v>409</v>
      </c>
      <c r="Q14" s="5" t="s">
        <v>1</v>
      </c>
      <c r="R14" s="5" t="s">
        <v>419</v>
      </c>
      <c r="S14" s="5" t="s">
        <v>1</v>
      </c>
      <c r="T14">
        <v>0.52</v>
      </c>
      <c r="U14" t="s">
        <v>1</v>
      </c>
      <c r="V14">
        <v>0.75</v>
      </c>
      <c r="W14" t="s">
        <v>186</v>
      </c>
      <c r="X14">
        <v>1.8</v>
      </c>
      <c r="Y14" t="s">
        <v>186</v>
      </c>
    </row>
    <row r="15" spans="1:25" x14ac:dyDescent="0.3">
      <c r="A15" t="s">
        <v>14</v>
      </c>
      <c r="B15">
        <v>0.99</v>
      </c>
      <c r="C15" s="5" t="s">
        <v>1</v>
      </c>
      <c r="D15">
        <v>4.71</v>
      </c>
      <c r="E15" t="s">
        <v>1</v>
      </c>
      <c r="F15">
        <v>7.65</v>
      </c>
      <c r="G15" t="s">
        <v>1</v>
      </c>
      <c r="H15">
        <v>2.72</v>
      </c>
      <c r="I15" s="5" t="s">
        <v>1</v>
      </c>
      <c r="J15">
        <v>2.2799999999999998</v>
      </c>
      <c r="K15" s="5" t="s">
        <v>1</v>
      </c>
      <c r="L15">
        <v>2.2599999999999998</v>
      </c>
      <c r="M15" s="5" t="s">
        <v>1</v>
      </c>
      <c r="N15" s="5" t="s">
        <v>412</v>
      </c>
      <c r="O15" s="5" t="s">
        <v>1</v>
      </c>
      <c r="P15" s="5" t="s">
        <v>408</v>
      </c>
      <c r="Q15" s="5" t="s">
        <v>1</v>
      </c>
      <c r="R15" s="5" t="s">
        <v>419</v>
      </c>
      <c r="S15" s="5" t="s">
        <v>1</v>
      </c>
      <c r="T15">
        <v>1.7</v>
      </c>
      <c r="U15" t="s">
        <v>1</v>
      </c>
      <c r="V15">
        <v>1.98</v>
      </c>
      <c r="W15" t="s">
        <v>1</v>
      </c>
      <c r="X15">
        <v>1.9</v>
      </c>
      <c r="Y15" t="s">
        <v>185</v>
      </c>
    </row>
    <row r="16" spans="1:25" x14ac:dyDescent="0.3">
      <c r="A16" t="s">
        <v>15</v>
      </c>
      <c r="B16">
        <v>0.85</v>
      </c>
      <c r="C16" s="5" t="s">
        <v>186</v>
      </c>
      <c r="D16">
        <v>6.82</v>
      </c>
      <c r="E16" t="s">
        <v>2</v>
      </c>
      <c r="F16">
        <v>7.31</v>
      </c>
      <c r="G16" t="s">
        <v>2</v>
      </c>
      <c r="H16">
        <v>10</v>
      </c>
      <c r="I16" s="5" t="s">
        <v>186</v>
      </c>
      <c r="J16">
        <v>0.5</v>
      </c>
      <c r="K16" s="5" t="s">
        <v>1</v>
      </c>
      <c r="L16">
        <v>3.2</v>
      </c>
      <c r="M16" s="5" t="s">
        <v>185</v>
      </c>
      <c r="N16" s="5">
        <v>2.94</v>
      </c>
      <c r="O16" s="5" t="s">
        <v>1</v>
      </c>
      <c r="P16" s="5" t="s">
        <v>418</v>
      </c>
      <c r="Q16" s="5" t="s">
        <v>1</v>
      </c>
      <c r="R16" s="5">
        <v>2.29</v>
      </c>
      <c r="S16" s="5" t="s">
        <v>1</v>
      </c>
      <c r="T16">
        <v>0.5</v>
      </c>
      <c r="U16" t="s">
        <v>1</v>
      </c>
      <c r="V16">
        <v>0.57999999999999996</v>
      </c>
      <c r="W16" t="s">
        <v>186</v>
      </c>
      <c r="X16">
        <v>0.77</v>
      </c>
      <c r="Y16" t="s">
        <v>186</v>
      </c>
    </row>
    <row r="17" spans="1:25" x14ac:dyDescent="0.3">
      <c r="A17" t="s">
        <v>16</v>
      </c>
      <c r="B17">
        <v>6.81</v>
      </c>
      <c r="C17" s="5" t="s">
        <v>1</v>
      </c>
      <c r="D17">
        <v>18.5</v>
      </c>
      <c r="E17" t="s">
        <v>1</v>
      </c>
      <c r="F17">
        <v>27.7</v>
      </c>
      <c r="G17" t="s">
        <v>1</v>
      </c>
      <c r="H17">
        <v>12</v>
      </c>
      <c r="I17" s="5" t="s">
        <v>185</v>
      </c>
      <c r="J17">
        <v>10.199999999999999</v>
      </c>
      <c r="K17" s="5" t="s">
        <v>1</v>
      </c>
      <c r="L17">
        <v>10.3</v>
      </c>
      <c r="M17" s="5" t="s">
        <v>1</v>
      </c>
      <c r="N17" s="5">
        <v>7.84</v>
      </c>
      <c r="O17" s="5" t="s">
        <v>184</v>
      </c>
      <c r="P17" s="5">
        <v>6.56</v>
      </c>
      <c r="Q17" s="5" t="s">
        <v>2</v>
      </c>
      <c r="R17" s="5">
        <v>6.54</v>
      </c>
      <c r="S17" s="5" t="s">
        <v>2</v>
      </c>
      <c r="T17">
        <v>6.96</v>
      </c>
      <c r="U17" t="s">
        <v>1</v>
      </c>
      <c r="V17">
        <v>6.9</v>
      </c>
      <c r="W17" t="s">
        <v>185</v>
      </c>
      <c r="X17">
        <v>8.01</v>
      </c>
      <c r="Y17" t="s">
        <v>1</v>
      </c>
    </row>
    <row r="18" spans="1:25" x14ac:dyDescent="0.3">
      <c r="A18" t="s">
        <v>17</v>
      </c>
      <c r="B18">
        <v>0.67</v>
      </c>
      <c r="C18" s="5" t="s">
        <v>186</v>
      </c>
      <c r="D18">
        <v>1.4</v>
      </c>
      <c r="E18" t="s">
        <v>186</v>
      </c>
      <c r="F18">
        <v>2.7</v>
      </c>
      <c r="G18" t="s">
        <v>186</v>
      </c>
      <c r="H18">
        <v>0.72</v>
      </c>
      <c r="I18" s="5" t="s">
        <v>185</v>
      </c>
      <c r="J18">
        <v>0.54100000000000004</v>
      </c>
      <c r="K18" s="5" t="s">
        <v>1</v>
      </c>
      <c r="L18">
        <v>0.64900000000000002</v>
      </c>
      <c r="M18" s="5" t="s">
        <v>1</v>
      </c>
      <c r="N18" s="5" t="s">
        <v>412</v>
      </c>
      <c r="O18" s="5" t="s">
        <v>1</v>
      </c>
      <c r="P18" s="5" t="s">
        <v>417</v>
      </c>
      <c r="Q18" s="5" t="s">
        <v>1</v>
      </c>
      <c r="R18" s="5">
        <v>2.57</v>
      </c>
      <c r="S18" s="5" t="s">
        <v>2</v>
      </c>
      <c r="T18">
        <v>0.5</v>
      </c>
      <c r="U18" t="s">
        <v>1</v>
      </c>
      <c r="V18">
        <v>0.5</v>
      </c>
      <c r="W18" t="s">
        <v>1</v>
      </c>
      <c r="X18">
        <v>2.2000000000000002</v>
      </c>
      <c r="Y18" t="s">
        <v>185</v>
      </c>
    </row>
    <row r="19" spans="1:25" x14ac:dyDescent="0.3">
      <c r="A19" t="s">
        <v>18</v>
      </c>
      <c r="B19">
        <v>0.5</v>
      </c>
      <c r="C19" s="5" t="s">
        <v>1</v>
      </c>
      <c r="D19">
        <v>2.2599999999999998</v>
      </c>
      <c r="E19" t="s">
        <v>2</v>
      </c>
      <c r="F19">
        <v>2.2000000000000002</v>
      </c>
      <c r="G19" t="s">
        <v>186</v>
      </c>
      <c r="H19">
        <v>0.5</v>
      </c>
      <c r="I19" s="5" t="s">
        <v>1</v>
      </c>
      <c r="J19">
        <v>0.5</v>
      </c>
      <c r="K19" s="5" t="s">
        <v>1</v>
      </c>
      <c r="L19">
        <v>0.5</v>
      </c>
      <c r="M19" s="5" t="s">
        <v>1</v>
      </c>
      <c r="N19" s="5" t="s">
        <v>415</v>
      </c>
      <c r="O19" s="5" t="s">
        <v>1</v>
      </c>
      <c r="P19" s="5">
        <v>0.5</v>
      </c>
      <c r="Q19" s="5" t="s">
        <v>2</v>
      </c>
      <c r="R19" s="5" t="s">
        <v>416</v>
      </c>
      <c r="S19" s="5" t="s">
        <v>1</v>
      </c>
      <c r="T19">
        <v>0.5</v>
      </c>
      <c r="U19" t="s">
        <v>1</v>
      </c>
      <c r="V19">
        <v>0.5</v>
      </c>
      <c r="W19" t="s">
        <v>1</v>
      </c>
      <c r="X19">
        <v>0.5</v>
      </c>
      <c r="Y19" t="s">
        <v>1</v>
      </c>
    </row>
    <row r="20" spans="1:25" x14ac:dyDescent="0.3">
      <c r="A20" t="s">
        <v>19</v>
      </c>
      <c r="B20">
        <v>42.7</v>
      </c>
      <c r="C20" s="5" t="s">
        <v>1</v>
      </c>
      <c r="D20">
        <v>225</v>
      </c>
      <c r="F20">
        <v>251</v>
      </c>
      <c r="H20">
        <v>23.4</v>
      </c>
      <c r="I20" s="5" t="s">
        <v>1</v>
      </c>
      <c r="J20">
        <v>28</v>
      </c>
      <c r="K20" s="5" t="s">
        <v>187</v>
      </c>
      <c r="L20">
        <v>21.6</v>
      </c>
      <c r="M20" s="5" t="s">
        <v>1</v>
      </c>
      <c r="N20" s="5">
        <v>38</v>
      </c>
      <c r="O20" s="5" t="s">
        <v>187</v>
      </c>
      <c r="P20" s="5">
        <v>32.5</v>
      </c>
      <c r="Q20" s="5" t="s">
        <v>187</v>
      </c>
      <c r="R20" s="5">
        <v>36.799999999999997</v>
      </c>
      <c r="S20" s="5" t="s">
        <v>187</v>
      </c>
      <c r="T20">
        <v>21.4</v>
      </c>
      <c r="U20" t="s">
        <v>1</v>
      </c>
      <c r="V20">
        <v>24.8</v>
      </c>
      <c r="W20" t="s">
        <v>1</v>
      </c>
      <c r="X20">
        <v>28.1</v>
      </c>
      <c r="Y20" t="s">
        <v>187</v>
      </c>
    </row>
    <row r="21" spans="1:25" x14ac:dyDescent="0.3">
      <c r="A21" t="s">
        <v>20</v>
      </c>
      <c r="B21">
        <v>0.85</v>
      </c>
      <c r="C21" s="5" t="s">
        <v>186</v>
      </c>
      <c r="D21">
        <v>3.5</v>
      </c>
      <c r="E21" t="s">
        <v>185</v>
      </c>
      <c r="F21">
        <v>20.8</v>
      </c>
      <c r="G21" t="s">
        <v>2</v>
      </c>
      <c r="H21">
        <v>1.1000000000000001</v>
      </c>
      <c r="I21" s="5" t="s">
        <v>185</v>
      </c>
      <c r="J21">
        <v>1.2</v>
      </c>
      <c r="K21" s="5" t="s">
        <v>185</v>
      </c>
      <c r="L21">
        <v>1.08</v>
      </c>
      <c r="M21" s="5" t="s">
        <v>1</v>
      </c>
      <c r="N21" s="5" t="s">
        <v>424</v>
      </c>
      <c r="O21" s="5" t="s">
        <v>1</v>
      </c>
      <c r="P21" s="5" t="s">
        <v>422</v>
      </c>
      <c r="Q21" s="5" t="s">
        <v>1</v>
      </c>
      <c r="R21" s="5" t="s">
        <v>410</v>
      </c>
      <c r="S21" s="5" t="s">
        <v>1</v>
      </c>
      <c r="T21">
        <v>0.77</v>
      </c>
      <c r="U21" t="s">
        <v>1</v>
      </c>
      <c r="V21">
        <v>1.1000000000000001</v>
      </c>
      <c r="W21" t="s">
        <v>185</v>
      </c>
      <c r="X21">
        <v>1.2</v>
      </c>
      <c r="Y21" t="s">
        <v>1</v>
      </c>
    </row>
    <row r="22" spans="1:25" x14ac:dyDescent="0.3">
      <c r="A22" t="s">
        <v>21</v>
      </c>
      <c r="B22">
        <v>0.5</v>
      </c>
      <c r="C22" s="5" t="s">
        <v>1</v>
      </c>
      <c r="D22">
        <v>0.59</v>
      </c>
      <c r="E22" t="s">
        <v>186</v>
      </c>
      <c r="F22">
        <v>0.66</v>
      </c>
      <c r="G22" t="s">
        <v>186</v>
      </c>
      <c r="H22" s="5">
        <v>0.5</v>
      </c>
      <c r="I22" s="5" t="s">
        <v>1</v>
      </c>
      <c r="J22" s="5">
        <v>0.5</v>
      </c>
      <c r="K22" s="5" t="s">
        <v>1</v>
      </c>
      <c r="L22" s="5">
        <v>0.5</v>
      </c>
      <c r="M22" s="5" t="s">
        <v>1</v>
      </c>
      <c r="N22" s="5" t="s">
        <v>421</v>
      </c>
      <c r="O22" s="5" t="s">
        <v>1</v>
      </c>
      <c r="P22" s="5" t="s">
        <v>422</v>
      </c>
      <c r="Q22" s="5" t="s">
        <v>1</v>
      </c>
      <c r="R22" s="5" t="s">
        <v>423</v>
      </c>
      <c r="S22" s="5" t="s">
        <v>1</v>
      </c>
      <c r="T22">
        <v>0.5</v>
      </c>
      <c r="U22" t="s">
        <v>1</v>
      </c>
      <c r="V22">
        <v>0.5</v>
      </c>
      <c r="W22" t="s">
        <v>1</v>
      </c>
      <c r="X22">
        <v>0.5</v>
      </c>
      <c r="Y22" t="s">
        <v>1</v>
      </c>
    </row>
    <row r="23" spans="1:25" x14ac:dyDescent="0.3">
      <c r="A23" t="s">
        <v>22</v>
      </c>
      <c r="B23">
        <v>3.58</v>
      </c>
      <c r="C23" s="5" t="s">
        <v>1</v>
      </c>
      <c r="D23">
        <v>7.3</v>
      </c>
      <c r="E23" t="s">
        <v>1</v>
      </c>
      <c r="F23">
        <v>16.5</v>
      </c>
      <c r="G23" t="s">
        <v>2</v>
      </c>
      <c r="H23">
        <v>5.0199999999999996</v>
      </c>
      <c r="I23" s="5" t="s">
        <v>1</v>
      </c>
      <c r="J23">
        <v>4.5999999999999996</v>
      </c>
      <c r="K23" s="5" t="s">
        <v>1</v>
      </c>
      <c r="L23">
        <v>3.86</v>
      </c>
      <c r="M23" s="5" t="s">
        <v>1</v>
      </c>
      <c r="N23" s="5" t="s">
        <v>425</v>
      </c>
      <c r="O23" s="5" t="s">
        <v>1</v>
      </c>
      <c r="P23" s="5">
        <v>2.4700000000000002</v>
      </c>
      <c r="Q23" s="5" t="s">
        <v>1</v>
      </c>
      <c r="R23" s="5" t="s">
        <v>426</v>
      </c>
      <c r="S23" s="5" t="s">
        <v>1</v>
      </c>
      <c r="T23">
        <v>2</v>
      </c>
      <c r="U23" t="s">
        <v>185</v>
      </c>
      <c r="V23">
        <v>2.38</v>
      </c>
      <c r="W23" t="s">
        <v>1</v>
      </c>
      <c r="X23">
        <v>3.47</v>
      </c>
      <c r="Y23" t="s">
        <v>1</v>
      </c>
    </row>
    <row r="24" spans="1:25" x14ac:dyDescent="0.3">
      <c r="A24" t="s">
        <v>23</v>
      </c>
      <c r="B24">
        <v>2.2999999999999998</v>
      </c>
      <c r="C24" s="5" t="s">
        <v>1</v>
      </c>
      <c r="D24">
        <v>7.01</v>
      </c>
      <c r="E24" t="s">
        <v>2</v>
      </c>
      <c r="F24">
        <v>10.7</v>
      </c>
      <c r="G24" t="s">
        <v>2</v>
      </c>
      <c r="H24">
        <v>3.9</v>
      </c>
      <c r="I24" s="5" t="s">
        <v>185</v>
      </c>
      <c r="J24">
        <v>2.2000000000000002</v>
      </c>
      <c r="K24" s="5" t="s">
        <v>185</v>
      </c>
      <c r="L24">
        <v>3.42</v>
      </c>
      <c r="M24" s="5" t="s">
        <v>1</v>
      </c>
      <c r="N24" s="5">
        <v>1.92</v>
      </c>
      <c r="O24" s="5" t="s">
        <v>2</v>
      </c>
      <c r="P24" s="5" t="s">
        <v>430</v>
      </c>
      <c r="Q24" s="5" t="s">
        <v>1</v>
      </c>
      <c r="R24" s="5" t="s">
        <v>431</v>
      </c>
      <c r="S24" s="5" t="s">
        <v>1</v>
      </c>
      <c r="T24">
        <v>1.63</v>
      </c>
      <c r="U24" t="s">
        <v>1</v>
      </c>
      <c r="V24">
        <v>1.4</v>
      </c>
      <c r="W24" t="s">
        <v>185</v>
      </c>
      <c r="X24">
        <v>1.3</v>
      </c>
      <c r="Y24" t="s">
        <v>185</v>
      </c>
    </row>
    <row r="25" spans="1:25" x14ac:dyDescent="0.3">
      <c r="A25" t="s">
        <v>24</v>
      </c>
      <c r="B25">
        <v>2.36</v>
      </c>
      <c r="C25" s="5" t="s">
        <v>1</v>
      </c>
      <c r="D25">
        <v>6.92</v>
      </c>
      <c r="E25" t="s">
        <v>2</v>
      </c>
      <c r="F25">
        <v>9.51</v>
      </c>
      <c r="G25" t="s">
        <v>2</v>
      </c>
      <c r="H25">
        <v>4.28</v>
      </c>
      <c r="I25" s="5" t="s">
        <v>1</v>
      </c>
      <c r="J25">
        <v>2.88</v>
      </c>
      <c r="K25" s="5" t="s">
        <v>1</v>
      </c>
      <c r="L25">
        <v>2.9</v>
      </c>
      <c r="M25" s="5" t="s">
        <v>185</v>
      </c>
      <c r="N25" s="5" t="s">
        <v>428</v>
      </c>
      <c r="O25" s="5" t="s">
        <v>1</v>
      </c>
      <c r="P25" s="5" t="s">
        <v>426</v>
      </c>
      <c r="Q25" s="5" t="s">
        <v>1</v>
      </c>
      <c r="R25" s="5" t="s">
        <v>419</v>
      </c>
      <c r="S25" s="5" t="s">
        <v>1</v>
      </c>
      <c r="T25">
        <v>2.4</v>
      </c>
      <c r="U25" t="s">
        <v>185</v>
      </c>
      <c r="V25">
        <v>2.4500000000000002</v>
      </c>
      <c r="W25" t="s">
        <v>1</v>
      </c>
      <c r="X25">
        <v>2.4</v>
      </c>
      <c r="Y25" t="s">
        <v>185</v>
      </c>
    </row>
    <row r="26" spans="1:25" x14ac:dyDescent="0.3">
      <c r="A26" t="s">
        <v>25</v>
      </c>
      <c r="B26">
        <v>4.66</v>
      </c>
      <c r="C26" s="5" t="s">
        <v>1</v>
      </c>
      <c r="D26">
        <v>14.5</v>
      </c>
      <c r="E26" t="s">
        <v>2</v>
      </c>
      <c r="F26">
        <v>18.7</v>
      </c>
      <c r="G26" t="s">
        <v>2</v>
      </c>
      <c r="H26">
        <v>8.5</v>
      </c>
      <c r="I26" s="5" t="s">
        <v>185</v>
      </c>
      <c r="J26">
        <v>4.5999999999999996</v>
      </c>
      <c r="K26" s="5" t="s">
        <v>185</v>
      </c>
      <c r="L26">
        <v>6.76</v>
      </c>
      <c r="M26" s="5" t="s">
        <v>1</v>
      </c>
      <c r="N26" s="5" t="s">
        <v>427</v>
      </c>
      <c r="O26" s="5" t="s">
        <v>1</v>
      </c>
      <c r="P26" s="5">
        <v>3.85</v>
      </c>
      <c r="Q26" s="5" t="s">
        <v>1</v>
      </c>
      <c r="R26" s="5">
        <v>4.55</v>
      </c>
      <c r="S26" s="5" t="s">
        <v>1</v>
      </c>
      <c r="T26">
        <v>3.96</v>
      </c>
      <c r="U26" t="s">
        <v>1</v>
      </c>
      <c r="V26">
        <v>4.24</v>
      </c>
      <c r="W26" t="s">
        <v>1</v>
      </c>
      <c r="X26">
        <v>4.9400000000000004</v>
      </c>
      <c r="Y26" t="s">
        <v>1</v>
      </c>
    </row>
    <row r="27" spans="1:25" x14ac:dyDescent="0.3">
      <c r="A27" t="s">
        <v>26</v>
      </c>
      <c r="B27">
        <v>0.56999999999999995</v>
      </c>
      <c r="C27" s="5" t="s">
        <v>1</v>
      </c>
      <c r="D27">
        <v>2.6</v>
      </c>
      <c r="E27" t="s">
        <v>186</v>
      </c>
      <c r="F27">
        <v>2.99</v>
      </c>
      <c r="G27" t="s">
        <v>2</v>
      </c>
      <c r="H27">
        <v>1.31</v>
      </c>
      <c r="I27" s="5" t="s">
        <v>1</v>
      </c>
      <c r="J27">
        <v>0.5</v>
      </c>
      <c r="K27" s="5" t="s">
        <v>1</v>
      </c>
      <c r="L27">
        <v>0.92</v>
      </c>
      <c r="M27" s="5" t="s">
        <v>1</v>
      </c>
      <c r="N27" s="5" t="s">
        <v>420</v>
      </c>
      <c r="O27" s="5" t="s">
        <v>1</v>
      </c>
      <c r="P27" s="5" t="s">
        <v>422</v>
      </c>
      <c r="Q27" s="5" t="s">
        <v>1</v>
      </c>
      <c r="R27" s="5" t="s">
        <v>410</v>
      </c>
      <c r="S27" s="5" t="s">
        <v>1</v>
      </c>
      <c r="T27">
        <v>1.1000000000000001</v>
      </c>
      <c r="U27" t="s">
        <v>185</v>
      </c>
      <c r="V27">
        <v>0.88100000000000001</v>
      </c>
      <c r="W27" t="s">
        <v>1</v>
      </c>
      <c r="X27">
        <v>1</v>
      </c>
      <c r="Y27" t="s">
        <v>185</v>
      </c>
    </row>
    <row r="28" spans="1:25" x14ac:dyDescent="0.3">
      <c r="A28" t="s">
        <v>27</v>
      </c>
      <c r="B28">
        <v>8.4</v>
      </c>
      <c r="C28" s="5" t="s">
        <v>1</v>
      </c>
      <c r="D28">
        <v>19</v>
      </c>
      <c r="E28" t="s">
        <v>1</v>
      </c>
      <c r="F28">
        <v>33.4</v>
      </c>
      <c r="G28" t="s">
        <v>184</v>
      </c>
      <c r="H28">
        <v>12.3</v>
      </c>
      <c r="I28" s="5" t="s">
        <v>1</v>
      </c>
      <c r="J28">
        <v>10.1</v>
      </c>
      <c r="K28" s="5" t="s">
        <v>1</v>
      </c>
      <c r="L28">
        <v>9.17</v>
      </c>
      <c r="M28" s="5" t="s">
        <v>1</v>
      </c>
      <c r="N28" s="5">
        <v>7.46</v>
      </c>
      <c r="O28" s="5" t="s">
        <v>1</v>
      </c>
      <c r="P28" s="5">
        <v>4.92</v>
      </c>
      <c r="Q28" s="5" t="s">
        <v>1</v>
      </c>
      <c r="R28" s="5">
        <v>5.52</v>
      </c>
      <c r="S28" s="5" t="s">
        <v>1</v>
      </c>
      <c r="T28">
        <v>4.1900000000000004</v>
      </c>
      <c r="U28" t="s">
        <v>1</v>
      </c>
      <c r="V28">
        <v>5</v>
      </c>
      <c r="W28" t="s">
        <v>1</v>
      </c>
      <c r="X28">
        <v>5.64</v>
      </c>
      <c r="Y28" t="s">
        <v>1</v>
      </c>
    </row>
    <row r="29" spans="1:25" x14ac:dyDescent="0.3">
      <c r="A29" t="s">
        <v>28</v>
      </c>
      <c r="B29">
        <v>4.5999999999999996</v>
      </c>
      <c r="C29" s="5" t="s">
        <v>1</v>
      </c>
      <c r="D29">
        <v>10.9</v>
      </c>
      <c r="E29" t="s">
        <v>1</v>
      </c>
      <c r="F29">
        <v>25.5</v>
      </c>
      <c r="G29" t="s">
        <v>184</v>
      </c>
      <c r="H29">
        <v>7.74</v>
      </c>
      <c r="I29" s="5" t="s">
        <v>1</v>
      </c>
      <c r="J29">
        <v>5.2</v>
      </c>
      <c r="K29" s="5" t="s">
        <v>185</v>
      </c>
      <c r="L29">
        <v>5.79</v>
      </c>
      <c r="M29" s="5" t="s">
        <v>1</v>
      </c>
      <c r="N29" s="5" t="s">
        <v>438</v>
      </c>
      <c r="O29" s="5" t="s">
        <v>1</v>
      </c>
      <c r="P29" s="5" t="s">
        <v>414</v>
      </c>
      <c r="Q29" s="5" t="s">
        <v>1</v>
      </c>
      <c r="R29" s="5" t="s">
        <v>439</v>
      </c>
      <c r="S29" s="5" t="s">
        <v>1</v>
      </c>
      <c r="T29">
        <v>2</v>
      </c>
      <c r="U29" t="s">
        <v>185</v>
      </c>
      <c r="V29">
        <v>2.86</v>
      </c>
      <c r="W29" t="s">
        <v>1</v>
      </c>
      <c r="X29">
        <v>3.61</v>
      </c>
      <c r="Y29" t="s">
        <v>1</v>
      </c>
    </row>
    <row r="30" spans="1:25" x14ac:dyDescent="0.3">
      <c r="A30" t="s">
        <v>29</v>
      </c>
      <c r="B30">
        <v>2.6</v>
      </c>
      <c r="C30" s="5" t="s">
        <v>1</v>
      </c>
      <c r="D30">
        <v>7.22</v>
      </c>
      <c r="E30" t="s">
        <v>1</v>
      </c>
      <c r="F30">
        <v>14.7</v>
      </c>
      <c r="G30" t="s">
        <v>2</v>
      </c>
      <c r="H30">
        <v>4.0999999999999996</v>
      </c>
      <c r="I30" s="5" t="s">
        <v>1</v>
      </c>
      <c r="J30">
        <v>3.3</v>
      </c>
      <c r="K30" s="5" t="s">
        <v>185</v>
      </c>
      <c r="L30">
        <v>3.25</v>
      </c>
      <c r="M30" s="5" t="s">
        <v>1</v>
      </c>
      <c r="N30" s="5">
        <v>2.61</v>
      </c>
      <c r="O30" s="5" t="s">
        <v>184</v>
      </c>
      <c r="P30" s="5" t="s">
        <v>426</v>
      </c>
      <c r="Q30" s="5" t="s">
        <v>1</v>
      </c>
      <c r="R30" s="5">
        <v>2.0499999999999998</v>
      </c>
      <c r="S30" s="5" t="s">
        <v>2</v>
      </c>
      <c r="T30">
        <v>1.69</v>
      </c>
      <c r="U30" t="s">
        <v>1</v>
      </c>
      <c r="V30">
        <v>1.63</v>
      </c>
      <c r="W30" t="s">
        <v>1</v>
      </c>
      <c r="X30">
        <v>2.15</v>
      </c>
      <c r="Y30" t="s">
        <v>1</v>
      </c>
    </row>
    <row r="31" spans="1:25" x14ac:dyDescent="0.3">
      <c r="A31" t="s">
        <v>30</v>
      </c>
      <c r="B31">
        <v>0.5</v>
      </c>
      <c r="C31" s="5" t="s">
        <v>1</v>
      </c>
      <c r="D31">
        <v>0.5</v>
      </c>
      <c r="E31" t="s">
        <v>1</v>
      </c>
      <c r="F31">
        <v>0.53</v>
      </c>
      <c r="G31" t="s">
        <v>1</v>
      </c>
      <c r="H31">
        <v>0.5</v>
      </c>
      <c r="I31" s="5" t="s">
        <v>1</v>
      </c>
      <c r="J31">
        <v>0.5</v>
      </c>
      <c r="K31" s="5" t="s">
        <v>1</v>
      </c>
      <c r="L31">
        <v>0.5</v>
      </c>
      <c r="M31" s="5" t="s">
        <v>1</v>
      </c>
      <c r="N31" s="5" t="s">
        <v>422</v>
      </c>
      <c r="O31" s="5" t="s">
        <v>1</v>
      </c>
      <c r="P31" s="5" t="s">
        <v>422</v>
      </c>
      <c r="Q31" s="5" t="s">
        <v>1</v>
      </c>
      <c r="R31" s="5" t="s">
        <v>433</v>
      </c>
      <c r="S31" s="5" t="s">
        <v>1</v>
      </c>
      <c r="T31">
        <v>0.5</v>
      </c>
      <c r="U31" t="s">
        <v>1</v>
      </c>
      <c r="V31">
        <v>0.5</v>
      </c>
      <c r="W31" t="s">
        <v>1</v>
      </c>
      <c r="X31">
        <v>0.5</v>
      </c>
      <c r="Y31" t="s">
        <v>1</v>
      </c>
    </row>
    <row r="32" spans="1:25" x14ac:dyDescent="0.3">
      <c r="A32" t="s">
        <v>31</v>
      </c>
      <c r="B32">
        <v>0.5</v>
      </c>
      <c r="C32" s="5" t="s">
        <v>1</v>
      </c>
      <c r="D32">
        <v>0.5</v>
      </c>
      <c r="E32" t="s">
        <v>1</v>
      </c>
      <c r="F32">
        <v>0.5</v>
      </c>
      <c r="G32" t="s">
        <v>1</v>
      </c>
      <c r="H32">
        <v>0.5</v>
      </c>
      <c r="I32" s="5" t="s">
        <v>1</v>
      </c>
      <c r="J32">
        <v>0.5</v>
      </c>
      <c r="K32" s="5" t="s">
        <v>1</v>
      </c>
      <c r="L32">
        <v>0.5</v>
      </c>
      <c r="M32" s="5" t="s">
        <v>1</v>
      </c>
      <c r="N32" s="5" t="s">
        <v>422</v>
      </c>
      <c r="O32" s="5" t="s">
        <v>1</v>
      </c>
      <c r="P32" s="5" t="s">
        <v>422</v>
      </c>
      <c r="Q32" s="5" t="s">
        <v>1</v>
      </c>
      <c r="R32" s="5" t="s">
        <v>429</v>
      </c>
      <c r="S32" s="5" t="s">
        <v>1</v>
      </c>
      <c r="T32">
        <v>0.5</v>
      </c>
      <c r="U32" t="s">
        <v>1</v>
      </c>
      <c r="V32">
        <v>0.5</v>
      </c>
      <c r="W32" t="s">
        <v>1</v>
      </c>
      <c r="X32">
        <v>0.5</v>
      </c>
      <c r="Y32" t="s">
        <v>1</v>
      </c>
    </row>
    <row r="33" spans="1:25" x14ac:dyDescent="0.3">
      <c r="A33" t="s">
        <v>32</v>
      </c>
      <c r="B33">
        <v>0.753</v>
      </c>
      <c r="C33" s="5" t="s">
        <v>1</v>
      </c>
      <c r="D33">
        <v>1.67</v>
      </c>
      <c r="E33" t="s">
        <v>1</v>
      </c>
      <c r="F33">
        <v>3</v>
      </c>
      <c r="G33" t="s">
        <v>1</v>
      </c>
      <c r="H33">
        <v>1.1599999999999999</v>
      </c>
      <c r="I33" s="5" t="s">
        <v>1</v>
      </c>
      <c r="J33">
        <v>0.71</v>
      </c>
      <c r="K33" s="5" t="s">
        <v>185</v>
      </c>
      <c r="L33">
        <v>0.69299999999999995</v>
      </c>
      <c r="M33" s="5" t="s">
        <v>1</v>
      </c>
      <c r="N33" s="5" t="s">
        <v>422</v>
      </c>
      <c r="O33" s="5" t="s">
        <v>1</v>
      </c>
      <c r="P33" s="5">
        <v>0.504</v>
      </c>
      <c r="Q33" s="5" t="s">
        <v>2</v>
      </c>
      <c r="R33" s="5" t="s">
        <v>436</v>
      </c>
      <c r="S33" s="5" t="s">
        <v>1</v>
      </c>
      <c r="T33">
        <v>0.5</v>
      </c>
      <c r="U33" t="s">
        <v>1</v>
      </c>
      <c r="V33">
        <v>0.5</v>
      </c>
      <c r="W33" t="s">
        <v>1</v>
      </c>
      <c r="X33">
        <v>0.51</v>
      </c>
      <c r="Y33" t="s">
        <v>186</v>
      </c>
    </row>
    <row r="34" spans="1:25" x14ac:dyDescent="0.3">
      <c r="A34" t="s">
        <v>33</v>
      </c>
      <c r="B34">
        <v>1.25</v>
      </c>
      <c r="C34" s="5" t="s">
        <v>1</v>
      </c>
      <c r="D34">
        <v>3.61</v>
      </c>
      <c r="E34" t="s">
        <v>1</v>
      </c>
      <c r="F34">
        <v>6.66</v>
      </c>
      <c r="G34" t="s">
        <v>2</v>
      </c>
      <c r="H34">
        <v>2.33</v>
      </c>
      <c r="I34" s="5" t="s">
        <v>1</v>
      </c>
      <c r="J34">
        <v>1.63</v>
      </c>
      <c r="K34" s="5" t="s">
        <v>1</v>
      </c>
      <c r="L34">
        <v>1.78</v>
      </c>
      <c r="M34" s="5" t="s">
        <v>1</v>
      </c>
      <c r="N34" s="5" t="s">
        <v>434</v>
      </c>
      <c r="O34" s="5" t="s">
        <v>1</v>
      </c>
      <c r="P34" s="5" t="s">
        <v>435</v>
      </c>
      <c r="Q34" s="5" t="s">
        <v>1</v>
      </c>
      <c r="R34" s="5" t="s">
        <v>410</v>
      </c>
      <c r="S34" s="5" t="s">
        <v>1</v>
      </c>
      <c r="T34">
        <v>0.71</v>
      </c>
      <c r="U34" t="s">
        <v>185</v>
      </c>
      <c r="V34">
        <v>0.9</v>
      </c>
      <c r="W34" t="s">
        <v>185</v>
      </c>
      <c r="X34">
        <v>1.2</v>
      </c>
      <c r="Y34" t="s">
        <v>185</v>
      </c>
    </row>
    <row r="35" spans="1:25" x14ac:dyDescent="0.3">
      <c r="A35" t="s">
        <v>34</v>
      </c>
      <c r="B35">
        <v>0.5</v>
      </c>
      <c r="C35" s="5" t="s">
        <v>1</v>
      </c>
      <c r="D35">
        <v>0.5</v>
      </c>
      <c r="E35" t="s">
        <v>1</v>
      </c>
      <c r="F35">
        <v>0.96099999999999997</v>
      </c>
      <c r="G35" t="s">
        <v>2</v>
      </c>
      <c r="H35">
        <v>0.5</v>
      </c>
      <c r="I35" s="5" t="s">
        <v>1</v>
      </c>
      <c r="J35">
        <v>0.5</v>
      </c>
      <c r="K35" s="5" t="s">
        <v>1</v>
      </c>
      <c r="L35">
        <v>0.5</v>
      </c>
      <c r="M35" s="5" t="s">
        <v>1</v>
      </c>
      <c r="N35" s="5" t="s">
        <v>422</v>
      </c>
      <c r="O35" s="5" t="s">
        <v>1</v>
      </c>
      <c r="P35" s="5" t="s">
        <v>422</v>
      </c>
      <c r="Q35" s="5" t="s">
        <v>1</v>
      </c>
      <c r="R35" s="5" t="s">
        <v>424</v>
      </c>
      <c r="S35" s="5" t="s">
        <v>1</v>
      </c>
      <c r="T35">
        <v>0.5</v>
      </c>
      <c r="U35" t="s">
        <v>1</v>
      </c>
      <c r="V35">
        <v>0.5</v>
      </c>
      <c r="W35" t="s">
        <v>1</v>
      </c>
      <c r="X35">
        <v>0.5</v>
      </c>
      <c r="Y35" t="s">
        <v>1</v>
      </c>
    </row>
    <row r="36" spans="1:25" x14ac:dyDescent="0.3">
      <c r="A36" t="s">
        <v>35</v>
      </c>
      <c r="B36">
        <v>7.41</v>
      </c>
      <c r="C36" s="5" t="s">
        <v>1</v>
      </c>
      <c r="D36">
        <v>18.399999999999999</v>
      </c>
      <c r="E36" t="s">
        <v>2</v>
      </c>
      <c r="F36">
        <v>24.8</v>
      </c>
      <c r="G36" t="s">
        <v>2</v>
      </c>
      <c r="H36">
        <v>11.6</v>
      </c>
      <c r="I36" s="5" t="s">
        <v>1</v>
      </c>
      <c r="J36">
        <v>8.42</v>
      </c>
      <c r="K36" s="5" t="s">
        <v>1</v>
      </c>
      <c r="L36">
        <v>8.2200000000000006</v>
      </c>
      <c r="M36" s="5" t="s">
        <v>1</v>
      </c>
      <c r="N36" s="5">
        <v>5.4</v>
      </c>
      <c r="O36" s="5" t="s">
        <v>184</v>
      </c>
      <c r="P36" s="5">
        <v>4.3899999999999997</v>
      </c>
      <c r="Q36" s="5"/>
      <c r="R36" s="5" t="s">
        <v>437</v>
      </c>
      <c r="S36" s="5" t="s">
        <v>1</v>
      </c>
      <c r="T36">
        <v>3.1</v>
      </c>
      <c r="U36" t="s">
        <v>185</v>
      </c>
      <c r="V36">
        <v>3.75</v>
      </c>
      <c r="W36" t="s">
        <v>1</v>
      </c>
      <c r="X36">
        <v>4.99</v>
      </c>
      <c r="Y36" t="s">
        <v>1</v>
      </c>
    </row>
    <row r="37" spans="1:25" x14ac:dyDescent="0.3">
      <c r="A37" t="s">
        <v>36</v>
      </c>
      <c r="B37">
        <v>1.2</v>
      </c>
      <c r="C37" s="5" t="s">
        <v>1</v>
      </c>
      <c r="D37">
        <v>4</v>
      </c>
      <c r="E37" t="s">
        <v>185</v>
      </c>
      <c r="F37">
        <v>5.57</v>
      </c>
      <c r="G37" t="s">
        <v>2</v>
      </c>
      <c r="H37">
        <v>2.2999999999999998</v>
      </c>
      <c r="I37" s="5" t="s">
        <v>185</v>
      </c>
      <c r="J37">
        <v>1.67</v>
      </c>
      <c r="K37" s="5" t="s">
        <v>1</v>
      </c>
      <c r="L37">
        <v>1.7</v>
      </c>
      <c r="M37" s="5" t="s">
        <v>185</v>
      </c>
      <c r="N37" s="5">
        <v>1.97</v>
      </c>
      <c r="O37" s="5" t="s">
        <v>2</v>
      </c>
      <c r="P37" s="5">
        <v>1.63</v>
      </c>
      <c r="Q37" s="5" t="s">
        <v>2</v>
      </c>
      <c r="R37" s="5" t="s">
        <v>426</v>
      </c>
      <c r="S37" s="5" t="s">
        <v>1</v>
      </c>
      <c r="T37">
        <v>1.35</v>
      </c>
      <c r="U37" t="s">
        <v>1</v>
      </c>
      <c r="V37">
        <v>1.56</v>
      </c>
      <c r="W37" t="s">
        <v>1</v>
      </c>
      <c r="X37">
        <v>1.95</v>
      </c>
      <c r="Y37" t="s">
        <v>1</v>
      </c>
    </row>
    <row r="38" spans="1:25" x14ac:dyDescent="0.3">
      <c r="A38" t="s">
        <v>37</v>
      </c>
      <c r="B38">
        <v>0.5</v>
      </c>
      <c r="C38" s="5" t="s">
        <v>1</v>
      </c>
      <c r="D38">
        <v>0.5</v>
      </c>
      <c r="E38" t="s">
        <v>1</v>
      </c>
      <c r="F38">
        <v>0.53</v>
      </c>
      <c r="G38" t="s">
        <v>1</v>
      </c>
      <c r="H38">
        <v>0.5</v>
      </c>
      <c r="I38" s="5" t="s">
        <v>1</v>
      </c>
      <c r="J38">
        <v>0.5</v>
      </c>
      <c r="K38" s="5" t="s">
        <v>1</v>
      </c>
      <c r="L38">
        <v>0.5</v>
      </c>
      <c r="M38" s="5" t="s">
        <v>1</v>
      </c>
      <c r="N38" s="5" t="s">
        <v>422</v>
      </c>
      <c r="O38" s="5" t="s">
        <v>1</v>
      </c>
      <c r="P38" s="5" t="s">
        <v>422</v>
      </c>
      <c r="Q38" s="5" t="s">
        <v>1</v>
      </c>
      <c r="R38" s="5" t="s">
        <v>432</v>
      </c>
      <c r="S38" s="5" t="s">
        <v>1</v>
      </c>
      <c r="T38">
        <v>0.5</v>
      </c>
      <c r="U38" t="s">
        <v>1</v>
      </c>
      <c r="V38">
        <v>0.5</v>
      </c>
      <c r="W38" t="s">
        <v>1</v>
      </c>
      <c r="X38">
        <v>0.5</v>
      </c>
      <c r="Y38" t="s">
        <v>1</v>
      </c>
    </row>
    <row r="39" spans="1:25" x14ac:dyDescent="0.3">
      <c r="A39" t="s">
        <v>38</v>
      </c>
      <c r="B39">
        <v>0.5</v>
      </c>
      <c r="C39" s="5" t="s">
        <v>1</v>
      </c>
      <c r="D39">
        <v>3.42</v>
      </c>
      <c r="E39" t="s">
        <v>1</v>
      </c>
      <c r="F39">
        <v>14.8</v>
      </c>
      <c r="G39" t="s">
        <v>2</v>
      </c>
      <c r="H39">
        <v>0.5</v>
      </c>
      <c r="I39" s="5" t="s">
        <v>1</v>
      </c>
      <c r="J39">
        <v>0.5</v>
      </c>
      <c r="K39" s="5" t="s">
        <v>1</v>
      </c>
      <c r="L39">
        <v>0.5</v>
      </c>
      <c r="M39" s="5" t="s">
        <v>1</v>
      </c>
      <c r="N39" s="5" t="s">
        <v>406</v>
      </c>
      <c r="O39" s="5" t="s">
        <v>2</v>
      </c>
      <c r="P39" s="5" t="s">
        <v>442</v>
      </c>
      <c r="Q39" s="5" t="s">
        <v>1</v>
      </c>
      <c r="R39" s="5" t="s">
        <v>431</v>
      </c>
      <c r="S39" s="5" t="s">
        <v>1</v>
      </c>
      <c r="T39">
        <v>0.5</v>
      </c>
      <c r="U39" t="s">
        <v>1</v>
      </c>
      <c r="V39">
        <v>0.62</v>
      </c>
      <c r="W39" t="s">
        <v>186</v>
      </c>
      <c r="X39">
        <v>0.62</v>
      </c>
      <c r="Y39" t="s">
        <v>186</v>
      </c>
    </row>
    <row r="40" spans="1:25" x14ac:dyDescent="0.3">
      <c r="A40" t="s">
        <v>39</v>
      </c>
      <c r="B40">
        <v>0.5</v>
      </c>
      <c r="C40" s="5" t="s">
        <v>1</v>
      </c>
      <c r="D40">
        <v>0.5</v>
      </c>
      <c r="E40" t="s">
        <v>1</v>
      </c>
      <c r="F40">
        <v>0.55000000000000004</v>
      </c>
      <c r="G40" t="s">
        <v>1</v>
      </c>
      <c r="H40">
        <v>0.5</v>
      </c>
      <c r="I40" s="5" t="s">
        <v>1</v>
      </c>
      <c r="J40">
        <v>0.5</v>
      </c>
      <c r="K40" s="5" t="s">
        <v>1</v>
      </c>
      <c r="L40">
        <v>0.5</v>
      </c>
      <c r="M40" s="5" t="s">
        <v>1</v>
      </c>
      <c r="N40" s="5" t="s">
        <v>422</v>
      </c>
      <c r="O40" s="5" t="s">
        <v>1</v>
      </c>
      <c r="P40" s="5" t="s">
        <v>422</v>
      </c>
      <c r="Q40" s="5" t="s">
        <v>1</v>
      </c>
      <c r="R40" s="5" t="s">
        <v>440</v>
      </c>
      <c r="S40" s="5" t="s">
        <v>1</v>
      </c>
      <c r="T40">
        <v>0.5</v>
      </c>
      <c r="U40" t="s">
        <v>1</v>
      </c>
      <c r="V40">
        <v>0.5</v>
      </c>
      <c r="W40" t="s">
        <v>1</v>
      </c>
      <c r="X40">
        <v>0.5</v>
      </c>
      <c r="Y40" t="s">
        <v>1</v>
      </c>
    </row>
    <row r="41" spans="1:25" x14ac:dyDescent="0.3">
      <c r="A41" t="s">
        <v>40</v>
      </c>
      <c r="B41">
        <v>1.33</v>
      </c>
      <c r="C41" s="5" t="s">
        <v>1</v>
      </c>
      <c r="D41">
        <v>3.67</v>
      </c>
      <c r="E41" t="s">
        <v>1</v>
      </c>
      <c r="F41">
        <v>12.7</v>
      </c>
      <c r="G41" t="s">
        <v>2</v>
      </c>
      <c r="H41">
        <v>1.84</v>
      </c>
      <c r="I41" s="5" t="s">
        <v>1</v>
      </c>
      <c r="J41">
        <v>1.54</v>
      </c>
      <c r="K41" s="5" t="s">
        <v>1</v>
      </c>
      <c r="L41">
        <v>1.37</v>
      </c>
      <c r="M41" s="5" t="s">
        <v>1</v>
      </c>
      <c r="N41" s="5">
        <v>1.66</v>
      </c>
      <c r="O41" s="5" t="s">
        <v>2</v>
      </c>
      <c r="P41" s="5">
        <v>1.1100000000000001</v>
      </c>
      <c r="Q41" s="5" t="s">
        <v>2</v>
      </c>
      <c r="R41" s="5" t="s">
        <v>443</v>
      </c>
      <c r="S41" s="5" t="s">
        <v>1</v>
      </c>
      <c r="T41">
        <v>0.73</v>
      </c>
      <c r="U41" t="s">
        <v>185</v>
      </c>
      <c r="V41">
        <v>0.86</v>
      </c>
      <c r="W41" t="s">
        <v>185</v>
      </c>
      <c r="X41">
        <v>1.55</v>
      </c>
      <c r="Y41" t="s">
        <v>1</v>
      </c>
    </row>
    <row r="42" spans="1:25" x14ac:dyDescent="0.3">
      <c r="A42" t="s">
        <v>41</v>
      </c>
      <c r="B42">
        <v>0.5</v>
      </c>
      <c r="C42" s="5" t="s">
        <v>1</v>
      </c>
      <c r="D42">
        <v>0.5</v>
      </c>
      <c r="E42" t="s">
        <v>1</v>
      </c>
      <c r="F42">
        <v>0.51</v>
      </c>
      <c r="G42" t="s">
        <v>1</v>
      </c>
      <c r="H42">
        <v>0.5</v>
      </c>
      <c r="I42" s="5" t="s">
        <v>1</v>
      </c>
      <c r="J42">
        <v>0.5</v>
      </c>
      <c r="K42" s="5" t="s">
        <v>1</v>
      </c>
      <c r="L42">
        <v>0.5</v>
      </c>
      <c r="M42" s="5" t="s">
        <v>1</v>
      </c>
      <c r="N42" s="5" t="s">
        <v>422</v>
      </c>
      <c r="O42" s="5" t="s">
        <v>1</v>
      </c>
      <c r="P42" s="5" t="s">
        <v>422</v>
      </c>
      <c r="Q42" s="5" t="s">
        <v>1</v>
      </c>
      <c r="R42" s="5" t="s">
        <v>432</v>
      </c>
      <c r="S42" s="5" t="s">
        <v>1</v>
      </c>
      <c r="T42">
        <v>0.5</v>
      </c>
      <c r="U42" t="s">
        <v>1</v>
      </c>
      <c r="V42">
        <v>0.5</v>
      </c>
      <c r="W42" t="s">
        <v>1</v>
      </c>
      <c r="X42">
        <v>0.5</v>
      </c>
      <c r="Y42" t="s">
        <v>1</v>
      </c>
    </row>
    <row r="43" spans="1:25" x14ac:dyDescent="0.3">
      <c r="A43" t="s">
        <v>42</v>
      </c>
      <c r="B43">
        <v>0.5</v>
      </c>
      <c r="C43" s="5" t="s">
        <v>1</v>
      </c>
      <c r="D43">
        <v>0.5</v>
      </c>
      <c r="E43" t="s">
        <v>1</v>
      </c>
      <c r="F43">
        <v>0.61</v>
      </c>
      <c r="G43" t="s">
        <v>1</v>
      </c>
      <c r="H43">
        <v>0.5</v>
      </c>
      <c r="I43" s="5" t="s">
        <v>1</v>
      </c>
      <c r="J43">
        <v>0.5</v>
      </c>
      <c r="K43" s="5" t="s">
        <v>1</v>
      </c>
      <c r="L43">
        <v>0.5</v>
      </c>
      <c r="M43" s="5" t="s">
        <v>1</v>
      </c>
      <c r="N43" s="5" t="s">
        <v>441</v>
      </c>
      <c r="O43" s="5" t="s">
        <v>1</v>
      </c>
      <c r="P43" s="5" t="s">
        <v>422</v>
      </c>
      <c r="Q43" s="5" t="s">
        <v>1</v>
      </c>
      <c r="R43" s="5" t="s">
        <v>419</v>
      </c>
      <c r="S43" s="5" t="s">
        <v>1</v>
      </c>
      <c r="T43">
        <v>0.5</v>
      </c>
      <c r="U43" t="s">
        <v>1</v>
      </c>
      <c r="V43">
        <v>0.5</v>
      </c>
      <c r="W43" t="s">
        <v>1</v>
      </c>
      <c r="X43">
        <v>0.5</v>
      </c>
      <c r="Y43" t="s">
        <v>1</v>
      </c>
    </row>
    <row r="44" spans="1:25" x14ac:dyDescent="0.3">
      <c r="A44" t="s">
        <v>43</v>
      </c>
      <c r="B44">
        <v>1.72</v>
      </c>
      <c r="C44" s="5" t="s">
        <v>1</v>
      </c>
      <c r="D44">
        <v>5.77</v>
      </c>
      <c r="E44" t="s">
        <v>1</v>
      </c>
      <c r="F44">
        <v>19.600000000000001</v>
      </c>
      <c r="G44" t="s">
        <v>1</v>
      </c>
      <c r="H44">
        <v>3.19</v>
      </c>
      <c r="I44" s="5" t="s">
        <v>1</v>
      </c>
      <c r="J44">
        <v>2.2000000000000002</v>
      </c>
      <c r="K44" s="5" t="s">
        <v>185</v>
      </c>
      <c r="L44">
        <v>2.1</v>
      </c>
      <c r="M44" s="5" t="s">
        <v>185</v>
      </c>
      <c r="N44" s="5" t="s">
        <v>408</v>
      </c>
      <c r="O44" s="5" t="s">
        <v>1</v>
      </c>
      <c r="P44" s="5" t="s">
        <v>412</v>
      </c>
      <c r="Q44" s="5" t="s">
        <v>1</v>
      </c>
      <c r="R44" s="5" t="s">
        <v>419</v>
      </c>
      <c r="S44" s="5" t="s">
        <v>1</v>
      </c>
      <c r="T44">
        <v>0.63</v>
      </c>
      <c r="U44" t="s">
        <v>185</v>
      </c>
      <c r="V44">
        <v>0.93</v>
      </c>
      <c r="W44" t="s">
        <v>185</v>
      </c>
      <c r="X44">
        <v>1</v>
      </c>
      <c r="Y44" t="s">
        <v>185</v>
      </c>
    </row>
    <row r="45" spans="1:25" x14ac:dyDescent="0.3">
      <c r="A45" t="s">
        <v>44</v>
      </c>
      <c r="B45">
        <v>0.79</v>
      </c>
      <c r="C45" s="5" t="s">
        <v>186</v>
      </c>
      <c r="D45">
        <v>3.13</v>
      </c>
      <c r="E45" t="s">
        <v>2</v>
      </c>
      <c r="F45">
        <v>14.6</v>
      </c>
      <c r="G45" t="s">
        <v>2</v>
      </c>
      <c r="H45">
        <v>1.3</v>
      </c>
      <c r="I45" s="5" t="s">
        <v>185</v>
      </c>
      <c r="J45">
        <v>0.98</v>
      </c>
      <c r="K45" s="5" t="s">
        <v>185</v>
      </c>
      <c r="L45">
        <v>1.1200000000000001</v>
      </c>
      <c r="M45" s="5" t="s">
        <v>1</v>
      </c>
      <c r="N45" s="5" t="s">
        <v>442</v>
      </c>
      <c r="O45" s="5" t="s">
        <v>1</v>
      </c>
      <c r="P45" s="5" t="s">
        <v>409</v>
      </c>
      <c r="Q45" s="5" t="s">
        <v>1</v>
      </c>
      <c r="R45" s="5" t="s">
        <v>408</v>
      </c>
      <c r="S45" s="5" t="s">
        <v>1</v>
      </c>
      <c r="T45">
        <v>0.5</v>
      </c>
      <c r="U45" t="s">
        <v>1</v>
      </c>
      <c r="V45">
        <v>0.73</v>
      </c>
      <c r="W45" t="s">
        <v>186</v>
      </c>
      <c r="X45">
        <v>0.88</v>
      </c>
      <c r="Y45" t="s">
        <v>186</v>
      </c>
    </row>
    <row r="46" spans="1:25" x14ac:dyDescent="0.3">
      <c r="A46" t="s">
        <v>45</v>
      </c>
      <c r="B46">
        <v>0.5</v>
      </c>
      <c r="C46" s="5" t="s">
        <v>1</v>
      </c>
      <c r="D46">
        <v>0.5</v>
      </c>
      <c r="E46" t="s">
        <v>1</v>
      </c>
      <c r="F46">
        <v>0.52</v>
      </c>
      <c r="G46" t="s">
        <v>1</v>
      </c>
      <c r="H46">
        <v>0.5</v>
      </c>
      <c r="I46" s="5" t="s">
        <v>1</v>
      </c>
      <c r="J46">
        <v>0.5</v>
      </c>
      <c r="K46" s="5" t="s">
        <v>1</v>
      </c>
      <c r="L46">
        <v>0.5</v>
      </c>
      <c r="M46" s="5" t="s">
        <v>1</v>
      </c>
      <c r="N46" s="5" t="s">
        <v>424</v>
      </c>
      <c r="O46" s="5" t="s">
        <v>1</v>
      </c>
      <c r="P46" s="5" t="s">
        <v>422</v>
      </c>
      <c r="Q46" s="5" t="s">
        <v>1</v>
      </c>
      <c r="R46" s="5" t="s">
        <v>446</v>
      </c>
      <c r="S46" s="5" t="s">
        <v>1</v>
      </c>
      <c r="T46">
        <v>0.5</v>
      </c>
      <c r="U46" t="s">
        <v>1</v>
      </c>
      <c r="V46">
        <v>0.5</v>
      </c>
      <c r="W46" t="s">
        <v>1</v>
      </c>
      <c r="X46">
        <v>0.56000000000000005</v>
      </c>
      <c r="Y46" t="s">
        <v>1</v>
      </c>
    </row>
    <row r="47" spans="1:25" x14ac:dyDescent="0.3">
      <c r="A47" t="s">
        <v>46</v>
      </c>
      <c r="B47">
        <v>14.8</v>
      </c>
      <c r="C47" s="5" t="s">
        <v>1</v>
      </c>
      <c r="D47">
        <v>26</v>
      </c>
      <c r="E47" t="s">
        <v>184</v>
      </c>
      <c r="F47">
        <v>50.9</v>
      </c>
      <c r="G47" t="s">
        <v>184</v>
      </c>
      <c r="H47">
        <v>10.6</v>
      </c>
      <c r="I47" s="5" t="s">
        <v>1</v>
      </c>
      <c r="J47">
        <v>8.81</v>
      </c>
      <c r="K47" s="5" t="s">
        <v>1</v>
      </c>
      <c r="L47">
        <v>8.01</v>
      </c>
      <c r="M47" s="5" t="s">
        <v>1</v>
      </c>
      <c r="N47" s="5">
        <v>6.96</v>
      </c>
      <c r="O47" s="5" t="s">
        <v>1</v>
      </c>
      <c r="P47" s="5">
        <v>6.39</v>
      </c>
      <c r="Q47" s="5" t="s">
        <v>1</v>
      </c>
      <c r="R47" s="5">
        <v>4.96</v>
      </c>
      <c r="S47" s="5" t="s">
        <v>185</v>
      </c>
      <c r="T47">
        <v>3.69</v>
      </c>
      <c r="U47" t="s">
        <v>1</v>
      </c>
      <c r="V47">
        <v>4.4000000000000004</v>
      </c>
      <c r="W47" t="s">
        <v>1</v>
      </c>
      <c r="X47">
        <v>6.24</v>
      </c>
      <c r="Y47" t="s">
        <v>1</v>
      </c>
    </row>
    <row r="48" spans="1:25" x14ac:dyDescent="0.3">
      <c r="A48" t="s">
        <v>47</v>
      </c>
      <c r="B48">
        <v>2.5</v>
      </c>
      <c r="C48" s="5" t="s">
        <v>186</v>
      </c>
      <c r="D48">
        <v>6.79</v>
      </c>
      <c r="E48" t="s">
        <v>2</v>
      </c>
      <c r="F48">
        <v>7.2</v>
      </c>
      <c r="G48" t="s">
        <v>186</v>
      </c>
      <c r="H48">
        <v>2.93</v>
      </c>
      <c r="I48" s="5" t="s">
        <v>1</v>
      </c>
      <c r="J48">
        <v>1.88</v>
      </c>
      <c r="K48" s="5" t="s">
        <v>1</v>
      </c>
      <c r="L48">
        <v>2.0699999999999998</v>
      </c>
      <c r="M48" s="5" t="s">
        <v>1</v>
      </c>
      <c r="N48" s="5" t="s">
        <v>409</v>
      </c>
      <c r="O48" s="5" t="s">
        <v>1</v>
      </c>
      <c r="P48" s="5">
        <v>1.6</v>
      </c>
      <c r="Q48" s="5"/>
      <c r="R48" s="5" t="s">
        <v>410</v>
      </c>
      <c r="S48" s="5" t="s">
        <v>1</v>
      </c>
      <c r="T48">
        <v>1.17</v>
      </c>
      <c r="U48" t="s">
        <v>1</v>
      </c>
      <c r="V48">
        <v>0.82</v>
      </c>
      <c r="W48" t="s">
        <v>185</v>
      </c>
      <c r="X48">
        <v>0.5</v>
      </c>
      <c r="Y48" t="s">
        <v>1</v>
      </c>
    </row>
    <row r="49" spans="1:25" x14ac:dyDescent="0.3">
      <c r="A49" t="s">
        <v>48</v>
      </c>
      <c r="B49">
        <v>0.5</v>
      </c>
      <c r="C49" s="5" t="s">
        <v>1</v>
      </c>
      <c r="D49">
        <v>0.62</v>
      </c>
      <c r="E49" t="s">
        <v>186</v>
      </c>
      <c r="F49">
        <v>2.2000000000000002</v>
      </c>
      <c r="G49" t="s">
        <v>2</v>
      </c>
      <c r="H49">
        <v>0.5</v>
      </c>
      <c r="I49" s="5" t="s">
        <v>1</v>
      </c>
      <c r="J49">
        <v>0.5</v>
      </c>
      <c r="K49" s="5" t="s">
        <v>1</v>
      </c>
      <c r="L49">
        <v>0.5</v>
      </c>
      <c r="M49" s="5" t="s">
        <v>1</v>
      </c>
      <c r="N49" s="5" t="s">
        <v>444</v>
      </c>
      <c r="O49" s="5" t="s">
        <v>1</v>
      </c>
      <c r="P49" s="5" t="s">
        <v>422</v>
      </c>
      <c r="Q49" s="5" t="s">
        <v>1</v>
      </c>
      <c r="R49" s="5" t="s">
        <v>446</v>
      </c>
      <c r="S49" s="5" t="s">
        <v>1</v>
      </c>
      <c r="T49">
        <v>0.5</v>
      </c>
      <c r="U49" t="s">
        <v>1</v>
      </c>
      <c r="V49">
        <v>0.5</v>
      </c>
      <c r="W49" t="s">
        <v>1</v>
      </c>
      <c r="X49">
        <v>0.57999999999999996</v>
      </c>
      <c r="Y49" t="s">
        <v>1</v>
      </c>
    </row>
    <row r="50" spans="1:25" x14ac:dyDescent="0.3">
      <c r="A50" t="s">
        <v>49</v>
      </c>
      <c r="B50">
        <v>1.1000000000000001</v>
      </c>
      <c r="C50" s="5" t="s">
        <v>186</v>
      </c>
      <c r="D50">
        <v>3.27</v>
      </c>
      <c r="E50" t="s">
        <v>1</v>
      </c>
      <c r="F50">
        <v>2.8</v>
      </c>
      <c r="G50" t="s">
        <v>185</v>
      </c>
      <c r="H50">
        <v>1.7</v>
      </c>
      <c r="I50" s="5" t="s">
        <v>1</v>
      </c>
      <c r="J50">
        <v>1.1000000000000001</v>
      </c>
      <c r="K50" s="5" t="s">
        <v>185</v>
      </c>
      <c r="L50">
        <v>0.98</v>
      </c>
      <c r="M50" s="5" t="s">
        <v>185</v>
      </c>
      <c r="N50" s="5" t="s">
        <v>413</v>
      </c>
      <c r="O50" s="5" t="s">
        <v>1</v>
      </c>
      <c r="P50" s="5">
        <v>0.66400000000000003</v>
      </c>
      <c r="Q50" s="5" t="s">
        <v>2</v>
      </c>
      <c r="R50" s="5" t="s">
        <v>408</v>
      </c>
      <c r="S50" s="5" t="s">
        <v>1</v>
      </c>
      <c r="T50">
        <v>0.5</v>
      </c>
      <c r="U50" t="s">
        <v>1</v>
      </c>
      <c r="V50">
        <v>0.61599999999999999</v>
      </c>
      <c r="W50" t="s">
        <v>1</v>
      </c>
      <c r="X50">
        <v>0.54</v>
      </c>
      <c r="Y50" t="s">
        <v>185</v>
      </c>
    </row>
    <row r="51" spans="1:25" x14ac:dyDescent="0.3">
      <c r="A51" t="s">
        <v>50</v>
      </c>
      <c r="B51">
        <v>1.9</v>
      </c>
      <c r="C51" s="5" t="s">
        <v>186</v>
      </c>
      <c r="D51">
        <v>5.5</v>
      </c>
      <c r="E51" t="s">
        <v>186</v>
      </c>
      <c r="F51">
        <v>9.02</v>
      </c>
      <c r="G51" t="s">
        <v>2</v>
      </c>
      <c r="H51">
        <v>3.41</v>
      </c>
      <c r="I51" s="5" t="s">
        <v>1</v>
      </c>
      <c r="J51">
        <v>2.6</v>
      </c>
      <c r="K51" s="5" t="s">
        <v>185</v>
      </c>
      <c r="L51">
        <v>2.2000000000000002</v>
      </c>
      <c r="M51" s="5" t="s">
        <v>185</v>
      </c>
      <c r="N51" s="5">
        <v>1.84</v>
      </c>
      <c r="O51" s="5" t="s">
        <v>186</v>
      </c>
      <c r="P51" s="5" t="s">
        <v>408</v>
      </c>
      <c r="Q51" s="5" t="s">
        <v>1</v>
      </c>
      <c r="R51" s="5">
        <v>1.55</v>
      </c>
      <c r="S51" s="5" t="s">
        <v>186</v>
      </c>
      <c r="T51">
        <v>0.93400000000000005</v>
      </c>
      <c r="U51" t="s">
        <v>1</v>
      </c>
      <c r="V51">
        <v>1.48</v>
      </c>
      <c r="W51" t="s">
        <v>1</v>
      </c>
      <c r="X51">
        <v>1.71</v>
      </c>
      <c r="Y51" t="s">
        <v>1</v>
      </c>
    </row>
    <row r="52" spans="1:25" x14ac:dyDescent="0.3">
      <c r="A52" t="s">
        <v>51</v>
      </c>
      <c r="B52">
        <v>0.5</v>
      </c>
      <c r="C52" s="5" t="s">
        <v>1</v>
      </c>
      <c r="D52">
        <v>1.81</v>
      </c>
      <c r="E52" t="s">
        <v>2</v>
      </c>
      <c r="F52">
        <v>2.2000000000000002</v>
      </c>
      <c r="G52" t="s">
        <v>186</v>
      </c>
      <c r="H52">
        <v>0.96599999999999997</v>
      </c>
      <c r="I52" s="5" t="s">
        <v>1</v>
      </c>
      <c r="J52">
        <v>0.65</v>
      </c>
      <c r="K52" s="5" t="s">
        <v>185</v>
      </c>
      <c r="L52">
        <v>0.73</v>
      </c>
      <c r="M52" s="5" t="s">
        <v>185</v>
      </c>
      <c r="N52" s="5" t="s">
        <v>411</v>
      </c>
      <c r="O52" s="5" t="s">
        <v>1</v>
      </c>
      <c r="P52" s="5" t="s">
        <v>422</v>
      </c>
      <c r="Q52" s="5" t="s">
        <v>1</v>
      </c>
      <c r="R52" s="5" t="s">
        <v>445</v>
      </c>
      <c r="S52" s="5" t="s">
        <v>1</v>
      </c>
      <c r="T52">
        <v>0.5</v>
      </c>
      <c r="U52" t="s">
        <v>1</v>
      </c>
      <c r="V52">
        <v>0.5</v>
      </c>
      <c r="W52" t="s">
        <v>1</v>
      </c>
      <c r="X52">
        <v>0.5</v>
      </c>
      <c r="Y52" t="s">
        <v>1</v>
      </c>
    </row>
    <row r="53" spans="1:25" x14ac:dyDescent="0.3">
      <c r="A53" t="s">
        <v>52</v>
      </c>
      <c r="B53">
        <v>4</v>
      </c>
      <c r="C53" s="5" t="s">
        <v>186</v>
      </c>
      <c r="D53">
        <v>13.8</v>
      </c>
      <c r="E53" t="s">
        <v>2</v>
      </c>
      <c r="F53">
        <v>16.8</v>
      </c>
      <c r="G53" t="s">
        <v>2</v>
      </c>
      <c r="H53">
        <v>5.7</v>
      </c>
      <c r="I53" s="5" t="s">
        <v>185</v>
      </c>
      <c r="J53">
        <v>5.8</v>
      </c>
      <c r="K53" s="5" t="s">
        <v>185</v>
      </c>
      <c r="L53">
        <v>4.7699999999999996</v>
      </c>
      <c r="M53" s="5" t="s">
        <v>1</v>
      </c>
      <c r="N53" s="5">
        <v>4.34</v>
      </c>
      <c r="O53" s="5" t="s">
        <v>1</v>
      </c>
      <c r="P53" s="5">
        <v>3.78</v>
      </c>
      <c r="Q53" s="5" t="s">
        <v>1</v>
      </c>
      <c r="R53" s="5" t="s">
        <v>447</v>
      </c>
      <c r="S53" s="5" t="s">
        <v>1</v>
      </c>
      <c r="T53">
        <v>1.9</v>
      </c>
      <c r="U53" t="s">
        <v>185</v>
      </c>
      <c r="V53">
        <v>2.91</v>
      </c>
      <c r="W53" t="s">
        <v>1</v>
      </c>
      <c r="X53">
        <v>3.3</v>
      </c>
      <c r="Y53" t="s">
        <v>185</v>
      </c>
    </row>
    <row r="54" spans="1:25" x14ac:dyDescent="0.3">
      <c r="A54" t="s">
        <v>53</v>
      </c>
      <c r="B54">
        <v>0.5</v>
      </c>
      <c r="C54" s="5" t="s">
        <v>1</v>
      </c>
      <c r="D54">
        <v>0.69</v>
      </c>
      <c r="E54" t="s">
        <v>186</v>
      </c>
      <c r="F54">
        <v>0.5</v>
      </c>
      <c r="G54" t="s">
        <v>1</v>
      </c>
      <c r="H54">
        <v>0.5</v>
      </c>
      <c r="I54" s="5" t="s">
        <v>1</v>
      </c>
      <c r="J54">
        <v>0.5</v>
      </c>
      <c r="K54" s="5" t="s">
        <v>1</v>
      </c>
      <c r="L54">
        <v>0.5</v>
      </c>
      <c r="M54" s="5" t="s">
        <v>1</v>
      </c>
      <c r="N54" s="5" t="s">
        <v>422</v>
      </c>
      <c r="O54" s="5" t="s">
        <v>1</v>
      </c>
      <c r="P54" s="5" t="s">
        <v>422</v>
      </c>
      <c r="Q54" s="5" t="s">
        <v>1</v>
      </c>
      <c r="R54" s="5" t="s">
        <v>444</v>
      </c>
      <c r="S54" s="5" t="s">
        <v>1</v>
      </c>
      <c r="T54">
        <v>0.5</v>
      </c>
      <c r="U54" t="s">
        <v>1</v>
      </c>
      <c r="V54">
        <v>0.5</v>
      </c>
      <c r="W54" t="s">
        <v>1</v>
      </c>
      <c r="X54">
        <v>0.5</v>
      </c>
      <c r="Y54" t="s">
        <v>1</v>
      </c>
    </row>
    <row r="55" spans="1:25" x14ac:dyDescent="0.3">
      <c r="A55" t="s">
        <v>54</v>
      </c>
      <c r="B55">
        <v>0.5</v>
      </c>
      <c r="C55" s="5" t="s">
        <v>1</v>
      </c>
      <c r="D55">
        <v>0.5</v>
      </c>
      <c r="E55" t="s">
        <v>1</v>
      </c>
      <c r="F55">
        <v>0.6</v>
      </c>
      <c r="G55" t="s">
        <v>1</v>
      </c>
      <c r="H55">
        <v>0.5</v>
      </c>
      <c r="I55" s="5" t="s">
        <v>1</v>
      </c>
      <c r="J55">
        <v>0.5</v>
      </c>
      <c r="K55" s="5" t="s">
        <v>1</v>
      </c>
      <c r="L55">
        <v>0.5</v>
      </c>
      <c r="M55" s="5" t="s">
        <v>1</v>
      </c>
      <c r="N55" s="5" t="s">
        <v>452</v>
      </c>
      <c r="O55" s="5" t="s">
        <v>1</v>
      </c>
      <c r="P55" s="5" t="s">
        <v>422</v>
      </c>
      <c r="Q55" s="5" t="s">
        <v>1</v>
      </c>
      <c r="R55" s="5" t="s">
        <v>432</v>
      </c>
      <c r="S55" s="5" t="s">
        <v>1</v>
      </c>
      <c r="T55">
        <v>0.5</v>
      </c>
      <c r="U55" t="s">
        <v>1</v>
      </c>
      <c r="V55">
        <v>0.5</v>
      </c>
      <c r="W55" t="s">
        <v>1</v>
      </c>
      <c r="X55">
        <v>0.5</v>
      </c>
      <c r="Y55" t="s">
        <v>1</v>
      </c>
    </row>
    <row r="56" spans="1:25" x14ac:dyDescent="0.3">
      <c r="A56" t="s">
        <v>55</v>
      </c>
      <c r="B56">
        <v>1.36</v>
      </c>
      <c r="C56" s="5" t="s">
        <v>1</v>
      </c>
      <c r="D56">
        <v>4.03</v>
      </c>
      <c r="E56" t="s">
        <v>1</v>
      </c>
      <c r="F56">
        <v>57.2</v>
      </c>
      <c r="G56" t="s">
        <v>184</v>
      </c>
      <c r="H56">
        <v>0.68</v>
      </c>
      <c r="I56" s="5" t="s">
        <v>185</v>
      </c>
      <c r="J56">
        <v>0.64</v>
      </c>
      <c r="K56" s="5" t="s">
        <v>185</v>
      </c>
      <c r="L56">
        <v>0.52100000000000002</v>
      </c>
      <c r="M56" s="5" t="s">
        <v>1</v>
      </c>
      <c r="N56" s="5">
        <v>1.32</v>
      </c>
      <c r="O56" s="5" t="s">
        <v>2</v>
      </c>
      <c r="P56" s="5" t="s">
        <v>436</v>
      </c>
      <c r="Q56" s="5" t="s">
        <v>1</v>
      </c>
      <c r="R56" s="5" t="s">
        <v>436</v>
      </c>
      <c r="S56" s="5" t="s">
        <v>1</v>
      </c>
      <c r="T56">
        <v>0.5</v>
      </c>
      <c r="U56" t="s">
        <v>1</v>
      </c>
      <c r="V56">
        <v>0.88</v>
      </c>
      <c r="W56" t="s">
        <v>185</v>
      </c>
      <c r="X56">
        <v>1.53</v>
      </c>
      <c r="Y56" t="s">
        <v>1</v>
      </c>
    </row>
    <row r="57" spans="1:25" x14ac:dyDescent="0.3">
      <c r="A57" t="s">
        <v>56</v>
      </c>
      <c r="B57">
        <v>0.5</v>
      </c>
      <c r="C57" s="5" t="s">
        <v>1</v>
      </c>
      <c r="D57">
        <v>0.5</v>
      </c>
      <c r="E57" t="s">
        <v>1</v>
      </c>
      <c r="F57">
        <v>0.56000000000000005</v>
      </c>
      <c r="G57" t="s">
        <v>1</v>
      </c>
      <c r="H57">
        <v>0.5</v>
      </c>
      <c r="I57" s="5" t="s">
        <v>1</v>
      </c>
      <c r="J57">
        <v>0.5</v>
      </c>
      <c r="K57" s="5" t="s">
        <v>1</v>
      </c>
      <c r="L57">
        <v>0.5</v>
      </c>
      <c r="M57" s="5" t="s">
        <v>1</v>
      </c>
      <c r="N57" s="5" t="s">
        <v>422</v>
      </c>
      <c r="O57" s="5" t="s">
        <v>1</v>
      </c>
      <c r="P57" s="5" t="s">
        <v>422</v>
      </c>
      <c r="Q57" s="5" t="s">
        <v>1</v>
      </c>
      <c r="R57" s="5" t="s">
        <v>436</v>
      </c>
      <c r="S57" s="5" t="s">
        <v>1</v>
      </c>
      <c r="T57">
        <v>0.5</v>
      </c>
      <c r="U57" t="s">
        <v>1</v>
      </c>
      <c r="V57">
        <v>0.5</v>
      </c>
      <c r="W57" t="s">
        <v>1</v>
      </c>
      <c r="X57">
        <v>0.5</v>
      </c>
      <c r="Y57" t="s">
        <v>1</v>
      </c>
    </row>
    <row r="58" spans="1:25" x14ac:dyDescent="0.3">
      <c r="A58" t="s">
        <v>57</v>
      </c>
      <c r="B58">
        <v>0.5</v>
      </c>
      <c r="C58" s="5" t="s">
        <v>1</v>
      </c>
      <c r="D58">
        <v>0.5</v>
      </c>
      <c r="E58" t="s">
        <v>1</v>
      </c>
      <c r="F58">
        <v>3.98</v>
      </c>
      <c r="G58" t="s">
        <v>2</v>
      </c>
      <c r="H58">
        <v>0.5</v>
      </c>
      <c r="I58" s="5" t="s">
        <v>1</v>
      </c>
      <c r="J58">
        <v>0.5</v>
      </c>
      <c r="K58" s="5" t="s">
        <v>1</v>
      </c>
      <c r="L58">
        <v>0.5</v>
      </c>
      <c r="M58" s="5" t="s">
        <v>1</v>
      </c>
      <c r="N58" s="5" t="s">
        <v>452</v>
      </c>
      <c r="O58" s="5" t="s">
        <v>1</v>
      </c>
      <c r="P58" s="5" t="s">
        <v>422</v>
      </c>
      <c r="Q58" s="5" t="s">
        <v>1</v>
      </c>
      <c r="R58" s="5" t="s">
        <v>432</v>
      </c>
      <c r="S58" s="5" t="s">
        <v>1</v>
      </c>
      <c r="T58">
        <v>0.5</v>
      </c>
      <c r="U58" t="s">
        <v>1</v>
      </c>
      <c r="V58">
        <v>0.5</v>
      </c>
      <c r="W58" t="s">
        <v>1</v>
      </c>
      <c r="X58">
        <v>0.5</v>
      </c>
      <c r="Y58" t="s">
        <v>1</v>
      </c>
    </row>
    <row r="59" spans="1:25" x14ac:dyDescent="0.3">
      <c r="A59" t="s">
        <v>58</v>
      </c>
      <c r="B59">
        <v>0.5</v>
      </c>
      <c r="C59" s="5" t="s">
        <v>1</v>
      </c>
      <c r="D59">
        <v>1.03</v>
      </c>
      <c r="E59" t="s">
        <v>2</v>
      </c>
      <c r="F59">
        <v>1.05</v>
      </c>
      <c r="G59" t="s">
        <v>2</v>
      </c>
      <c r="H59">
        <v>0.5</v>
      </c>
      <c r="I59" s="5" t="s">
        <v>1</v>
      </c>
      <c r="J59">
        <v>0.5</v>
      </c>
      <c r="K59" s="5" t="s">
        <v>1</v>
      </c>
      <c r="L59">
        <v>0.5</v>
      </c>
      <c r="M59" s="5" t="s">
        <v>1</v>
      </c>
      <c r="N59" s="5" t="s">
        <v>422</v>
      </c>
      <c r="O59" s="5" t="s">
        <v>1</v>
      </c>
      <c r="P59" s="5" t="s">
        <v>422</v>
      </c>
      <c r="Q59" s="5" t="s">
        <v>1</v>
      </c>
      <c r="R59" s="5" t="s">
        <v>436</v>
      </c>
      <c r="S59" s="5" t="s">
        <v>1</v>
      </c>
      <c r="T59">
        <v>0.5</v>
      </c>
      <c r="U59" t="s">
        <v>1</v>
      </c>
      <c r="V59">
        <v>0.5</v>
      </c>
      <c r="W59" t="s">
        <v>1</v>
      </c>
      <c r="X59">
        <v>0.5</v>
      </c>
      <c r="Y59" t="s">
        <v>1</v>
      </c>
    </row>
    <row r="60" spans="1:25" x14ac:dyDescent="0.3">
      <c r="A60" t="s">
        <v>59</v>
      </c>
      <c r="B60">
        <v>0.6</v>
      </c>
      <c r="C60" s="5" t="s">
        <v>186</v>
      </c>
      <c r="D60">
        <v>1.83</v>
      </c>
      <c r="E60" t="s">
        <v>1</v>
      </c>
      <c r="F60">
        <v>2.0099999999999998</v>
      </c>
      <c r="G60" t="s">
        <v>2</v>
      </c>
      <c r="H60">
        <v>0.5</v>
      </c>
      <c r="I60" s="5" t="s">
        <v>1</v>
      </c>
      <c r="J60">
        <v>0.5</v>
      </c>
      <c r="K60" s="5" t="s">
        <v>1</v>
      </c>
      <c r="L60">
        <v>0.5</v>
      </c>
      <c r="M60" s="5" t="s">
        <v>1</v>
      </c>
      <c r="N60" s="5" t="s">
        <v>422</v>
      </c>
      <c r="O60" s="5" t="s">
        <v>1</v>
      </c>
      <c r="P60" s="5" t="s">
        <v>453</v>
      </c>
      <c r="Q60" s="5" t="s">
        <v>1</v>
      </c>
      <c r="R60" s="5" t="s">
        <v>454</v>
      </c>
      <c r="S60" s="5" t="s">
        <v>1</v>
      </c>
      <c r="T60">
        <v>0.5</v>
      </c>
      <c r="U60" t="s">
        <v>1</v>
      </c>
      <c r="V60">
        <v>0.5</v>
      </c>
      <c r="W60" t="s">
        <v>1</v>
      </c>
      <c r="X60">
        <v>0.5</v>
      </c>
      <c r="Y60" t="s">
        <v>1</v>
      </c>
    </row>
    <row r="61" spans="1:25" x14ac:dyDescent="0.3">
      <c r="A61" t="s">
        <v>60</v>
      </c>
      <c r="B61">
        <v>5.32</v>
      </c>
      <c r="C61" s="5" t="s">
        <v>1</v>
      </c>
      <c r="D61">
        <v>12.6</v>
      </c>
      <c r="E61" t="s">
        <v>1</v>
      </c>
      <c r="F61">
        <v>39.1</v>
      </c>
      <c r="G61" t="s">
        <v>184</v>
      </c>
      <c r="H61">
        <v>4.28</v>
      </c>
      <c r="I61" s="5" t="s">
        <v>1</v>
      </c>
      <c r="J61">
        <v>4.8499999999999996</v>
      </c>
      <c r="K61" s="5" t="s">
        <v>1</v>
      </c>
      <c r="L61">
        <v>3.13</v>
      </c>
      <c r="M61" s="5" t="s">
        <v>1</v>
      </c>
      <c r="N61" s="5">
        <v>4.45</v>
      </c>
      <c r="O61" s="5" t="s">
        <v>1</v>
      </c>
      <c r="P61" s="5">
        <v>3.5</v>
      </c>
      <c r="Q61" s="5" t="s">
        <v>1</v>
      </c>
      <c r="R61" s="5">
        <v>3.36</v>
      </c>
      <c r="S61" s="5" t="s">
        <v>1</v>
      </c>
      <c r="T61">
        <v>1.63</v>
      </c>
      <c r="U61" t="s">
        <v>1</v>
      </c>
      <c r="V61">
        <v>2.78</v>
      </c>
      <c r="W61" t="s">
        <v>1</v>
      </c>
      <c r="X61">
        <v>3.49</v>
      </c>
      <c r="Y61" t="s">
        <v>1</v>
      </c>
    </row>
    <row r="62" spans="1:25" x14ac:dyDescent="0.3">
      <c r="A62" t="s">
        <v>61</v>
      </c>
      <c r="B62">
        <v>0.5</v>
      </c>
      <c r="C62" s="5" t="s">
        <v>1</v>
      </c>
      <c r="D62">
        <v>0.5</v>
      </c>
      <c r="E62" t="s">
        <v>1</v>
      </c>
      <c r="F62">
        <v>0.53</v>
      </c>
      <c r="G62" t="s">
        <v>1</v>
      </c>
      <c r="H62">
        <v>0.5</v>
      </c>
      <c r="I62" s="5" t="s">
        <v>1</v>
      </c>
      <c r="J62">
        <v>0.5</v>
      </c>
      <c r="K62" s="5" t="s">
        <v>1</v>
      </c>
      <c r="L62">
        <v>0.5</v>
      </c>
      <c r="M62" s="5" t="s">
        <v>1</v>
      </c>
      <c r="N62" s="5" t="s">
        <v>422</v>
      </c>
      <c r="O62" s="5" t="s">
        <v>1</v>
      </c>
      <c r="P62" s="5" t="s">
        <v>422</v>
      </c>
      <c r="Q62" s="5" t="s">
        <v>1</v>
      </c>
      <c r="R62" s="5" t="s">
        <v>413</v>
      </c>
      <c r="S62" s="5" t="s">
        <v>1</v>
      </c>
      <c r="T62">
        <v>0.5</v>
      </c>
      <c r="U62" t="s">
        <v>1</v>
      </c>
      <c r="V62">
        <v>0.5</v>
      </c>
      <c r="W62" t="s">
        <v>1</v>
      </c>
      <c r="X62">
        <v>0.5</v>
      </c>
      <c r="Y62" t="s">
        <v>1</v>
      </c>
    </row>
    <row r="63" spans="1:25" x14ac:dyDescent="0.3">
      <c r="A63" t="s">
        <v>62</v>
      </c>
      <c r="B63">
        <v>1.2</v>
      </c>
      <c r="C63" s="5" t="s">
        <v>186</v>
      </c>
      <c r="D63">
        <v>4.45</v>
      </c>
      <c r="E63" t="s">
        <v>1</v>
      </c>
      <c r="F63">
        <v>4.42</v>
      </c>
      <c r="G63" t="s">
        <v>2</v>
      </c>
      <c r="H63">
        <v>2.2400000000000002</v>
      </c>
      <c r="I63" s="5" t="s">
        <v>1</v>
      </c>
      <c r="J63">
        <v>1.7</v>
      </c>
      <c r="K63" s="5" t="s">
        <v>185</v>
      </c>
      <c r="L63">
        <v>1.65</v>
      </c>
      <c r="M63" s="5" t="s">
        <v>1</v>
      </c>
      <c r="N63" s="5" t="s">
        <v>410</v>
      </c>
      <c r="O63" s="5" t="s">
        <v>1</v>
      </c>
      <c r="P63" s="5">
        <v>0.98399999999999999</v>
      </c>
      <c r="Q63" s="5" t="s">
        <v>2</v>
      </c>
      <c r="R63" s="5" t="s">
        <v>449</v>
      </c>
      <c r="S63" s="5" t="s">
        <v>1</v>
      </c>
      <c r="T63">
        <v>0.70099999999999996</v>
      </c>
      <c r="U63" t="s">
        <v>2</v>
      </c>
      <c r="V63">
        <v>0.77</v>
      </c>
      <c r="W63" t="s">
        <v>186</v>
      </c>
      <c r="X63">
        <v>0.94899999999999995</v>
      </c>
      <c r="Y63" t="s">
        <v>2</v>
      </c>
    </row>
    <row r="64" spans="1:25" x14ac:dyDescent="0.3">
      <c r="A64" t="s">
        <v>63</v>
      </c>
      <c r="B64">
        <v>2.3199999999999998</v>
      </c>
      <c r="C64" s="5" t="s">
        <v>1</v>
      </c>
      <c r="D64">
        <v>6.86</v>
      </c>
      <c r="E64" t="s">
        <v>1</v>
      </c>
      <c r="F64">
        <v>17.8</v>
      </c>
      <c r="G64" t="s">
        <v>2</v>
      </c>
      <c r="H64">
        <v>1.4</v>
      </c>
      <c r="I64" s="5" t="s">
        <v>185</v>
      </c>
      <c r="J64">
        <v>1.6</v>
      </c>
      <c r="K64" s="5" t="s">
        <v>185</v>
      </c>
      <c r="L64">
        <v>1.1399999999999999</v>
      </c>
      <c r="M64" s="5" t="s">
        <v>1</v>
      </c>
      <c r="N64" s="5">
        <v>1.78</v>
      </c>
      <c r="O64" s="5" t="s">
        <v>1</v>
      </c>
      <c r="P64" s="5">
        <v>1.59</v>
      </c>
      <c r="Q64" s="5" t="s">
        <v>1</v>
      </c>
      <c r="R64" s="5" t="s">
        <v>412</v>
      </c>
      <c r="S64" s="5" t="s">
        <v>1</v>
      </c>
      <c r="T64">
        <v>1.01</v>
      </c>
      <c r="U64" t="s">
        <v>1</v>
      </c>
      <c r="V64">
        <v>1.3</v>
      </c>
      <c r="W64" t="s">
        <v>185</v>
      </c>
      <c r="X64">
        <v>1.4</v>
      </c>
      <c r="Y64" t="s">
        <v>185</v>
      </c>
    </row>
    <row r="65" spans="1:25" x14ac:dyDescent="0.3">
      <c r="A65" t="s">
        <v>64</v>
      </c>
      <c r="B65">
        <v>0.5</v>
      </c>
      <c r="C65" s="5" t="s">
        <v>1</v>
      </c>
      <c r="D65">
        <v>0.5</v>
      </c>
      <c r="E65" t="s">
        <v>1</v>
      </c>
      <c r="F65">
        <v>0.5</v>
      </c>
      <c r="G65" t="s">
        <v>1</v>
      </c>
      <c r="H65">
        <v>0.5</v>
      </c>
      <c r="I65" s="5" t="s">
        <v>1</v>
      </c>
      <c r="J65">
        <v>0.5</v>
      </c>
      <c r="K65" s="5" t="s">
        <v>1</v>
      </c>
      <c r="L65">
        <v>0.5</v>
      </c>
      <c r="M65" s="5" t="s">
        <v>1</v>
      </c>
      <c r="N65" s="5" t="s">
        <v>422</v>
      </c>
      <c r="O65" s="5" t="s">
        <v>1</v>
      </c>
      <c r="P65" s="5" t="s">
        <v>422</v>
      </c>
      <c r="Q65" s="5" t="s">
        <v>1</v>
      </c>
      <c r="R65" s="5" t="s">
        <v>435</v>
      </c>
      <c r="S65" s="5" t="s">
        <v>1</v>
      </c>
      <c r="T65">
        <v>0.5</v>
      </c>
      <c r="U65" t="s">
        <v>1</v>
      </c>
      <c r="V65">
        <v>0.5</v>
      </c>
      <c r="W65" t="s">
        <v>1</v>
      </c>
      <c r="X65">
        <v>0.5</v>
      </c>
      <c r="Y65" t="s">
        <v>1</v>
      </c>
    </row>
    <row r="66" spans="1:25" x14ac:dyDescent="0.3">
      <c r="A66" t="s">
        <v>65</v>
      </c>
      <c r="B66">
        <v>1.64</v>
      </c>
      <c r="C66" s="5" t="s">
        <v>1</v>
      </c>
      <c r="D66">
        <v>3.95</v>
      </c>
      <c r="E66" t="s">
        <v>1</v>
      </c>
      <c r="F66">
        <v>4.0199999999999996</v>
      </c>
      <c r="G66" t="s">
        <v>2</v>
      </c>
      <c r="H66">
        <v>0.72299999999999998</v>
      </c>
      <c r="I66" s="5" t="s">
        <v>2</v>
      </c>
      <c r="J66">
        <v>0.64</v>
      </c>
      <c r="K66" s="5" t="s">
        <v>186</v>
      </c>
      <c r="L66">
        <v>0.5</v>
      </c>
      <c r="M66" s="5" t="s">
        <v>1</v>
      </c>
      <c r="N66" s="5" t="s">
        <v>407</v>
      </c>
      <c r="O66" s="5" t="s">
        <v>1</v>
      </c>
      <c r="P66" s="5" t="s">
        <v>406</v>
      </c>
      <c r="Q66" s="5" t="s">
        <v>1</v>
      </c>
      <c r="R66" s="5" t="s">
        <v>451</v>
      </c>
      <c r="S66" s="5" t="s">
        <v>1</v>
      </c>
      <c r="T66">
        <v>0.5</v>
      </c>
      <c r="U66" t="s">
        <v>1</v>
      </c>
      <c r="V66">
        <v>0.5</v>
      </c>
      <c r="W66" t="s">
        <v>1</v>
      </c>
      <c r="X66">
        <v>0.53600000000000003</v>
      </c>
      <c r="Y66" t="s">
        <v>2</v>
      </c>
    </row>
    <row r="67" spans="1:25" x14ac:dyDescent="0.3">
      <c r="A67" t="s">
        <v>66</v>
      </c>
      <c r="B67">
        <v>0.5</v>
      </c>
      <c r="C67" s="5" t="s">
        <v>1</v>
      </c>
      <c r="D67">
        <v>0.5</v>
      </c>
      <c r="E67" t="s">
        <v>1</v>
      </c>
      <c r="F67">
        <v>0.56000000000000005</v>
      </c>
      <c r="G67" t="s">
        <v>1</v>
      </c>
      <c r="H67">
        <v>0.5</v>
      </c>
      <c r="I67" s="5" t="s">
        <v>1</v>
      </c>
      <c r="J67">
        <v>0.5</v>
      </c>
      <c r="K67" s="5" t="s">
        <v>1</v>
      </c>
      <c r="L67">
        <v>0.5</v>
      </c>
      <c r="M67" s="5" t="s">
        <v>1</v>
      </c>
      <c r="N67" s="5" t="s">
        <v>422</v>
      </c>
      <c r="O67" s="5" t="s">
        <v>1</v>
      </c>
      <c r="P67" s="5" t="s">
        <v>422</v>
      </c>
      <c r="Q67" s="5" t="s">
        <v>1</v>
      </c>
      <c r="R67" s="5" t="s">
        <v>450</v>
      </c>
      <c r="S67" s="5" t="s">
        <v>1</v>
      </c>
      <c r="T67">
        <v>0.5</v>
      </c>
      <c r="U67" t="s">
        <v>1</v>
      </c>
      <c r="V67">
        <v>0.5</v>
      </c>
      <c r="W67" t="s">
        <v>1</v>
      </c>
      <c r="X67">
        <v>0.5</v>
      </c>
      <c r="Y67" t="s">
        <v>1</v>
      </c>
    </row>
    <row r="68" spans="1:25" x14ac:dyDescent="0.3">
      <c r="A68" t="s">
        <v>67</v>
      </c>
      <c r="B68">
        <v>0.5</v>
      </c>
      <c r="C68" s="5" t="s">
        <v>1</v>
      </c>
      <c r="D68">
        <v>0.5</v>
      </c>
      <c r="E68" t="s">
        <v>1</v>
      </c>
      <c r="F68">
        <v>0.5</v>
      </c>
      <c r="G68" t="s">
        <v>1</v>
      </c>
      <c r="H68">
        <v>0.5</v>
      </c>
      <c r="I68" s="5" t="s">
        <v>1</v>
      </c>
      <c r="J68">
        <v>0.5</v>
      </c>
      <c r="K68" s="5" t="s">
        <v>1</v>
      </c>
      <c r="L68">
        <v>0.5</v>
      </c>
      <c r="M68" s="5" t="s">
        <v>1</v>
      </c>
      <c r="N68" s="5" t="s">
        <v>422</v>
      </c>
      <c r="O68" s="5" t="s">
        <v>1</v>
      </c>
      <c r="P68" s="5" t="s">
        <v>422</v>
      </c>
      <c r="Q68" s="5" t="s">
        <v>1</v>
      </c>
      <c r="R68" s="5" t="s">
        <v>448</v>
      </c>
      <c r="S68" s="5" t="s">
        <v>1</v>
      </c>
      <c r="T68">
        <v>0.5</v>
      </c>
      <c r="U68" t="s">
        <v>1</v>
      </c>
      <c r="V68">
        <v>0.5</v>
      </c>
      <c r="W68" t="s">
        <v>1</v>
      </c>
      <c r="X68">
        <v>0.5</v>
      </c>
      <c r="Y68" t="s">
        <v>1</v>
      </c>
    </row>
    <row r="69" spans="1:25" x14ac:dyDescent="0.3">
      <c r="A69" t="s">
        <v>68</v>
      </c>
      <c r="B69">
        <v>0.5</v>
      </c>
      <c r="C69" s="5" t="s">
        <v>1</v>
      </c>
      <c r="D69">
        <v>1.5</v>
      </c>
      <c r="E69" t="s">
        <v>185</v>
      </c>
      <c r="F69">
        <v>18.8</v>
      </c>
      <c r="G69" t="s">
        <v>2</v>
      </c>
      <c r="H69">
        <v>0.5</v>
      </c>
      <c r="I69" s="5" t="s">
        <v>1</v>
      </c>
      <c r="J69">
        <v>0.5</v>
      </c>
      <c r="K69" s="5" t="s">
        <v>1</v>
      </c>
      <c r="L69">
        <v>0.5</v>
      </c>
      <c r="M69" s="5" t="s">
        <v>1</v>
      </c>
      <c r="N69" s="5">
        <v>0.55000000000000004</v>
      </c>
      <c r="O69" s="5" t="s">
        <v>2</v>
      </c>
      <c r="P69" s="5" t="s">
        <v>422</v>
      </c>
      <c r="Q69" s="5" t="s">
        <v>1</v>
      </c>
      <c r="R69" s="5" t="s">
        <v>421</v>
      </c>
      <c r="S69" s="5" t="s">
        <v>1</v>
      </c>
      <c r="T69">
        <v>0.53</v>
      </c>
      <c r="U69" t="s">
        <v>186</v>
      </c>
      <c r="V69">
        <v>0.5</v>
      </c>
      <c r="W69" t="s">
        <v>1</v>
      </c>
      <c r="X69">
        <v>0.5</v>
      </c>
      <c r="Y69" t="s">
        <v>1</v>
      </c>
    </row>
    <row r="70" spans="1:25" x14ac:dyDescent="0.3">
      <c r="A70" t="s">
        <v>69</v>
      </c>
      <c r="B70">
        <v>0.5</v>
      </c>
      <c r="C70" s="5" t="s">
        <v>1</v>
      </c>
      <c r="D70">
        <v>0.5</v>
      </c>
      <c r="E70" t="s">
        <v>1</v>
      </c>
      <c r="F70">
        <v>0.56999999999999995</v>
      </c>
      <c r="G70" t="s">
        <v>1</v>
      </c>
      <c r="H70">
        <v>0.5</v>
      </c>
      <c r="I70" s="5" t="s">
        <v>1</v>
      </c>
      <c r="J70">
        <v>0.5</v>
      </c>
      <c r="K70" s="5" t="s">
        <v>1</v>
      </c>
      <c r="L70">
        <v>0.5</v>
      </c>
      <c r="M70" s="5" t="s">
        <v>1</v>
      </c>
      <c r="N70" s="5" t="s">
        <v>422</v>
      </c>
      <c r="O70" s="5" t="s">
        <v>1</v>
      </c>
      <c r="P70" s="5" t="s">
        <v>422</v>
      </c>
      <c r="Q70" s="5" t="s">
        <v>1</v>
      </c>
      <c r="R70" s="5" t="s">
        <v>413</v>
      </c>
      <c r="S70" s="5" t="s">
        <v>1</v>
      </c>
      <c r="T70">
        <v>0.5</v>
      </c>
      <c r="U70" t="s">
        <v>1</v>
      </c>
      <c r="V70">
        <v>0.5</v>
      </c>
      <c r="W70" t="s">
        <v>1</v>
      </c>
      <c r="X70">
        <v>0.5</v>
      </c>
      <c r="Y70" t="s">
        <v>1</v>
      </c>
    </row>
    <row r="71" spans="1:25" x14ac:dyDescent="0.3">
      <c r="A71" t="s">
        <v>70</v>
      </c>
      <c r="B71">
        <v>0.5</v>
      </c>
      <c r="C71" s="5" t="s">
        <v>1</v>
      </c>
      <c r="D71">
        <v>0.5</v>
      </c>
      <c r="E71" t="s">
        <v>1</v>
      </c>
      <c r="F71">
        <v>1.4</v>
      </c>
      <c r="G71" t="s">
        <v>186</v>
      </c>
      <c r="H71">
        <v>0.5</v>
      </c>
      <c r="I71" s="5" t="s">
        <v>1</v>
      </c>
      <c r="J71">
        <v>0.5</v>
      </c>
      <c r="K71" s="5" t="s">
        <v>1</v>
      </c>
      <c r="L71">
        <v>0.5</v>
      </c>
      <c r="M71" s="5" t="s">
        <v>1</v>
      </c>
      <c r="N71" s="5" t="s">
        <v>422</v>
      </c>
      <c r="O71" s="5" t="s">
        <v>1</v>
      </c>
      <c r="P71" s="5" t="s">
        <v>422</v>
      </c>
      <c r="Q71" s="5" t="s">
        <v>1</v>
      </c>
      <c r="R71" s="5" t="s">
        <v>444</v>
      </c>
      <c r="S71" s="5" t="s">
        <v>1</v>
      </c>
      <c r="T71">
        <v>0.5</v>
      </c>
      <c r="U71" t="s">
        <v>1</v>
      </c>
      <c r="V71">
        <v>0.5</v>
      </c>
      <c r="W71" t="s">
        <v>1</v>
      </c>
      <c r="X71">
        <v>0.5</v>
      </c>
      <c r="Y71" t="s">
        <v>1</v>
      </c>
    </row>
    <row r="72" spans="1:25" x14ac:dyDescent="0.3">
      <c r="A72" t="s">
        <v>71</v>
      </c>
      <c r="B72">
        <v>0.5</v>
      </c>
      <c r="C72" s="5" t="s">
        <v>1</v>
      </c>
      <c r="D72">
        <v>0.5</v>
      </c>
      <c r="E72" t="s">
        <v>1</v>
      </c>
      <c r="F72">
        <v>0.52</v>
      </c>
      <c r="G72" t="s">
        <v>1</v>
      </c>
      <c r="H72">
        <v>0.5</v>
      </c>
      <c r="I72" s="5" t="s">
        <v>1</v>
      </c>
      <c r="J72">
        <v>0.5</v>
      </c>
      <c r="K72" s="5" t="s">
        <v>1</v>
      </c>
      <c r="L72">
        <v>0.5</v>
      </c>
      <c r="M72" s="5" t="s">
        <v>1</v>
      </c>
      <c r="N72" s="5" t="s">
        <v>422</v>
      </c>
      <c r="O72" s="5" t="s">
        <v>1</v>
      </c>
      <c r="P72" s="5" t="s">
        <v>422</v>
      </c>
      <c r="Q72" s="5" t="s">
        <v>1</v>
      </c>
      <c r="R72" s="5" t="s">
        <v>455</v>
      </c>
      <c r="S72" s="5" t="s">
        <v>1</v>
      </c>
      <c r="T72">
        <v>0.5</v>
      </c>
      <c r="U72" t="s">
        <v>1</v>
      </c>
      <c r="V72">
        <v>0.5</v>
      </c>
      <c r="W72" t="s">
        <v>1</v>
      </c>
      <c r="X72">
        <v>0.5</v>
      </c>
      <c r="Y72" t="s">
        <v>1</v>
      </c>
    </row>
    <row r="73" spans="1:25" x14ac:dyDescent="0.3">
      <c r="A73" t="s">
        <v>72</v>
      </c>
      <c r="B73">
        <v>0.5</v>
      </c>
      <c r="C73" s="5" t="s">
        <v>1</v>
      </c>
      <c r="D73">
        <v>0.83</v>
      </c>
      <c r="E73" t="s">
        <v>186</v>
      </c>
      <c r="F73">
        <v>0.71099999999999997</v>
      </c>
      <c r="G73" t="s">
        <v>2</v>
      </c>
      <c r="H73">
        <v>0.5</v>
      </c>
      <c r="I73" s="5" t="s">
        <v>1</v>
      </c>
      <c r="J73">
        <v>0.5</v>
      </c>
      <c r="K73" s="5" t="s">
        <v>1</v>
      </c>
      <c r="L73">
        <v>0.5</v>
      </c>
      <c r="M73" s="5" t="s">
        <v>1</v>
      </c>
      <c r="N73" s="5" t="s">
        <v>422</v>
      </c>
      <c r="O73" s="5" t="s">
        <v>1</v>
      </c>
      <c r="P73" s="5" t="s">
        <v>422</v>
      </c>
      <c r="Q73" s="5" t="s">
        <v>1</v>
      </c>
      <c r="R73" s="5" t="s">
        <v>442</v>
      </c>
      <c r="S73" s="5" t="s">
        <v>1</v>
      </c>
      <c r="T73">
        <v>0.5</v>
      </c>
      <c r="U73" t="s">
        <v>1</v>
      </c>
      <c r="V73">
        <v>0.5</v>
      </c>
      <c r="W73" t="s">
        <v>1</v>
      </c>
      <c r="X73">
        <v>0.5</v>
      </c>
      <c r="Y73" t="s">
        <v>1</v>
      </c>
    </row>
    <row r="74" spans="1:25" x14ac:dyDescent="0.3">
      <c r="A74" t="s">
        <v>73</v>
      </c>
      <c r="B74">
        <v>0.59</v>
      </c>
      <c r="C74" s="5" t="s">
        <v>1</v>
      </c>
      <c r="D74">
        <v>0.54</v>
      </c>
      <c r="E74" t="s">
        <v>186</v>
      </c>
      <c r="F74">
        <v>1.73</v>
      </c>
      <c r="G74" t="s">
        <v>2</v>
      </c>
      <c r="H74">
        <v>0.5</v>
      </c>
      <c r="I74" s="5" t="s">
        <v>1</v>
      </c>
      <c r="J74">
        <v>0.94699999999999995</v>
      </c>
      <c r="K74" s="5" t="s">
        <v>2</v>
      </c>
      <c r="L74">
        <v>0.5</v>
      </c>
      <c r="M74" s="5" t="s">
        <v>1</v>
      </c>
      <c r="N74" s="5" t="s">
        <v>460</v>
      </c>
      <c r="O74" s="5" t="s">
        <v>1</v>
      </c>
      <c r="P74" s="5" t="s">
        <v>422</v>
      </c>
      <c r="Q74" s="5" t="s">
        <v>1</v>
      </c>
      <c r="R74" s="5" t="s">
        <v>419</v>
      </c>
      <c r="S74" s="5" t="s">
        <v>1</v>
      </c>
      <c r="T74">
        <v>0.5</v>
      </c>
      <c r="U74" t="s">
        <v>1</v>
      </c>
      <c r="V74">
        <v>0.5</v>
      </c>
      <c r="W74" t="s">
        <v>1</v>
      </c>
      <c r="X74">
        <v>0.64</v>
      </c>
      <c r="Y74" t="s">
        <v>1</v>
      </c>
    </row>
    <row r="75" spans="1:25" x14ac:dyDescent="0.3">
      <c r="A75" t="s">
        <v>74</v>
      </c>
      <c r="B75">
        <v>1.48</v>
      </c>
      <c r="C75" s="5" t="s">
        <v>2</v>
      </c>
      <c r="D75">
        <v>4.03</v>
      </c>
      <c r="E75" t="s">
        <v>1</v>
      </c>
      <c r="F75">
        <v>4.3</v>
      </c>
      <c r="G75" t="s">
        <v>2</v>
      </c>
      <c r="H75">
        <v>1.06</v>
      </c>
      <c r="I75" s="5" t="s">
        <v>1</v>
      </c>
      <c r="J75">
        <v>4.01</v>
      </c>
      <c r="K75" s="5" t="s">
        <v>2</v>
      </c>
      <c r="L75">
        <v>0.752</v>
      </c>
      <c r="M75" s="5" t="s">
        <v>1</v>
      </c>
      <c r="N75" s="5" t="s">
        <v>410</v>
      </c>
      <c r="O75" s="5" t="s">
        <v>1</v>
      </c>
      <c r="P75" s="5">
        <v>1.23</v>
      </c>
      <c r="Q75" s="5" t="s">
        <v>2</v>
      </c>
      <c r="R75" s="5" t="s">
        <v>419</v>
      </c>
      <c r="S75" s="5" t="s">
        <v>1</v>
      </c>
      <c r="T75">
        <v>0.5</v>
      </c>
      <c r="U75" t="s">
        <v>1</v>
      </c>
      <c r="V75">
        <v>0.5</v>
      </c>
      <c r="W75" t="s">
        <v>1</v>
      </c>
      <c r="X75">
        <v>0.57999999999999996</v>
      </c>
      <c r="Y75" t="s">
        <v>185</v>
      </c>
    </row>
    <row r="76" spans="1:25" x14ac:dyDescent="0.3">
      <c r="A76" t="s">
        <v>75</v>
      </c>
      <c r="B76">
        <v>0.57999999999999996</v>
      </c>
      <c r="C76" s="5" t="s">
        <v>1</v>
      </c>
      <c r="D76">
        <v>1.7</v>
      </c>
      <c r="E76" t="s">
        <v>186</v>
      </c>
      <c r="F76">
        <v>2</v>
      </c>
      <c r="G76" t="s">
        <v>186</v>
      </c>
      <c r="H76">
        <v>0.53</v>
      </c>
      <c r="I76" s="5" t="s">
        <v>186</v>
      </c>
      <c r="J76">
        <v>2.4500000000000002</v>
      </c>
      <c r="K76" s="5" t="s">
        <v>2</v>
      </c>
      <c r="L76">
        <v>0.54600000000000004</v>
      </c>
      <c r="M76" s="5" t="s">
        <v>2</v>
      </c>
      <c r="N76" s="5" t="s">
        <v>454</v>
      </c>
      <c r="O76" s="5" t="s">
        <v>1</v>
      </c>
      <c r="P76" s="5" t="s">
        <v>422</v>
      </c>
      <c r="Q76" s="5" t="s">
        <v>1</v>
      </c>
      <c r="R76" s="5" t="s">
        <v>446</v>
      </c>
      <c r="S76" s="5" t="s">
        <v>1</v>
      </c>
      <c r="T76">
        <v>0.5</v>
      </c>
      <c r="U76" t="s">
        <v>1</v>
      </c>
      <c r="V76">
        <v>0.5</v>
      </c>
      <c r="W76" t="s">
        <v>1</v>
      </c>
      <c r="X76">
        <v>0.68</v>
      </c>
      <c r="Y76" t="s">
        <v>1</v>
      </c>
    </row>
    <row r="77" spans="1:25" x14ac:dyDescent="0.3">
      <c r="A77" t="s">
        <v>76</v>
      </c>
      <c r="B77">
        <v>0.5</v>
      </c>
      <c r="C77" s="5" t="s">
        <v>1</v>
      </c>
      <c r="D77">
        <v>1.3</v>
      </c>
      <c r="E77" t="s">
        <v>186</v>
      </c>
      <c r="F77">
        <v>1.7</v>
      </c>
      <c r="G77" t="s">
        <v>186</v>
      </c>
      <c r="H77">
        <v>0.5</v>
      </c>
      <c r="I77" s="5" t="s">
        <v>1</v>
      </c>
      <c r="J77">
        <v>1.4</v>
      </c>
      <c r="K77" s="5" t="s">
        <v>186</v>
      </c>
      <c r="L77">
        <v>0.5</v>
      </c>
      <c r="M77" s="5" t="s">
        <v>1</v>
      </c>
      <c r="N77" s="5" t="s">
        <v>441</v>
      </c>
      <c r="O77" s="5" t="s">
        <v>1</v>
      </c>
      <c r="P77" s="5" t="s">
        <v>422</v>
      </c>
      <c r="Q77" s="5" t="s">
        <v>1</v>
      </c>
      <c r="R77" s="5" t="s">
        <v>432</v>
      </c>
      <c r="S77" s="5" t="s">
        <v>1</v>
      </c>
      <c r="T77">
        <v>0.5</v>
      </c>
      <c r="U77" t="s">
        <v>1</v>
      </c>
      <c r="V77">
        <v>0.5</v>
      </c>
      <c r="W77" t="s">
        <v>1</v>
      </c>
      <c r="X77">
        <v>0.5</v>
      </c>
      <c r="Y77" t="s">
        <v>1</v>
      </c>
    </row>
    <row r="78" spans="1:25" x14ac:dyDescent="0.3">
      <c r="A78" t="s">
        <v>77</v>
      </c>
      <c r="B78">
        <v>1.3</v>
      </c>
      <c r="C78" s="5" t="s">
        <v>186</v>
      </c>
      <c r="D78">
        <v>4.3</v>
      </c>
      <c r="E78" t="s">
        <v>185</v>
      </c>
      <c r="F78">
        <v>6.08</v>
      </c>
      <c r="G78" t="s">
        <v>1</v>
      </c>
      <c r="H78">
        <v>1.3</v>
      </c>
      <c r="I78" s="5" t="s">
        <v>185</v>
      </c>
      <c r="J78">
        <v>5.5</v>
      </c>
      <c r="K78" s="5" t="s">
        <v>2</v>
      </c>
      <c r="L78">
        <v>1.17</v>
      </c>
      <c r="M78" s="5" t="s">
        <v>1</v>
      </c>
      <c r="N78" s="5">
        <v>2.2999999999999998</v>
      </c>
      <c r="O78" s="5" t="s">
        <v>2</v>
      </c>
      <c r="P78" s="5">
        <v>2.2200000000000002</v>
      </c>
      <c r="Q78" s="5" t="s">
        <v>1</v>
      </c>
      <c r="R78" s="5" t="s">
        <v>416</v>
      </c>
      <c r="S78" s="5" t="s">
        <v>1</v>
      </c>
      <c r="T78">
        <v>0.5</v>
      </c>
      <c r="U78" t="s">
        <v>1</v>
      </c>
      <c r="V78">
        <v>1.28</v>
      </c>
      <c r="W78" t="s">
        <v>2</v>
      </c>
      <c r="X78">
        <v>1.64</v>
      </c>
      <c r="Y78" t="s">
        <v>2</v>
      </c>
    </row>
    <row r="79" spans="1:25" x14ac:dyDescent="0.3">
      <c r="A79" t="s">
        <v>78</v>
      </c>
      <c r="B79">
        <v>0.5</v>
      </c>
      <c r="C79" s="5" t="s">
        <v>1</v>
      </c>
      <c r="D79">
        <v>0.88</v>
      </c>
      <c r="E79" t="s">
        <v>186</v>
      </c>
      <c r="F79">
        <v>1.53</v>
      </c>
      <c r="G79" t="s">
        <v>2</v>
      </c>
      <c r="H79">
        <v>0.5</v>
      </c>
      <c r="I79" s="5" t="s">
        <v>1</v>
      </c>
      <c r="J79">
        <v>1.1000000000000001</v>
      </c>
      <c r="K79" s="5" t="s">
        <v>186</v>
      </c>
      <c r="L79">
        <v>0.5</v>
      </c>
      <c r="M79" s="5" t="s">
        <v>1</v>
      </c>
      <c r="N79" s="5" t="s">
        <v>435</v>
      </c>
      <c r="O79" s="5" t="s">
        <v>1</v>
      </c>
      <c r="P79" s="5" t="s">
        <v>422</v>
      </c>
      <c r="Q79" s="5" t="s">
        <v>1</v>
      </c>
      <c r="R79" s="5" t="s">
        <v>419</v>
      </c>
      <c r="S79" s="5" t="s">
        <v>1</v>
      </c>
      <c r="T79">
        <v>0.5</v>
      </c>
      <c r="U79" t="s">
        <v>1</v>
      </c>
      <c r="V79">
        <v>0.5</v>
      </c>
      <c r="W79" t="s">
        <v>1</v>
      </c>
      <c r="X79">
        <v>0.59</v>
      </c>
      <c r="Y79" t="s">
        <v>1</v>
      </c>
    </row>
    <row r="80" spans="1:25" x14ac:dyDescent="0.3">
      <c r="A80" t="s">
        <v>79</v>
      </c>
      <c r="B80">
        <v>0.52</v>
      </c>
      <c r="C80" s="5" t="s">
        <v>1</v>
      </c>
      <c r="D80">
        <v>0.5</v>
      </c>
      <c r="E80" t="s">
        <v>1</v>
      </c>
      <c r="F80">
        <v>0.5</v>
      </c>
      <c r="G80" t="s">
        <v>1</v>
      </c>
      <c r="H80">
        <v>0.5</v>
      </c>
      <c r="I80" s="5" t="s">
        <v>1</v>
      </c>
      <c r="J80">
        <v>0.5</v>
      </c>
      <c r="K80" s="5" t="s">
        <v>1</v>
      </c>
      <c r="L80">
        <v>0.5</v>
      </c>
      <c r="M80" s="5" t="s">
        <v>1</v>
      </c>
      <c r="N80" s="5" t="s">
        <v>429</v>
      </c>
      <c r="O80" s="5" t="s">
        <v>1</v>
      </c>
      <c r="P80" s="5" t="s">
        <v>422</v>
      </c>
      <c r="Q80" s="5" t="s">
        <v>1</v>
      </c>
      <c r="R80" s="5" t="s">
        <v>408</v>
      </c>
      <c r="S80" s="5" t="s">
        <v>1</v>
      </c>
      <c r="T80">
        <v>0.5</v>
      </c>
      <c r="U80" t="s">
        <v>1</v>
      </c>
      <c r="V80">
        <v>0.5</v>
      </c>
      <c r="W80" t="s">
        <v>1</v>
      </c>
      <c r="X80">
        <v>0.61</v>
      </c>
      <c r="Y80" t="s">
        <v>1</v>
      </c>
    </row>
    <row r="81" spans="1:25" x14ac:dyDescent="0.3">
      <c r="A81" t="s">
        <v>80</v>
      </c>
      <c r="B81">
        <v>3.29</v>
      </c>
      <c r="C81" s="5" t="s">
        <v>1</v>
      </c>
      <c r="D81">
        <v>6.74</v>
      </c>
      <c r="E81" t="s">
        <v>1</v>
      </c>
      <c r="F81">
        <v>7.33</v>
      </c>
      <c r="G81" t="s">
        <v>1</v>
      </c>
      <c r="H81">
        <v>2.36</v>
      </c>
      <c r="I81" s="5" t="s">
        <v>1</v>
      </c>
      <c r="J81">
        <v>8.1199999999999992</v>
      </c>
      <c r="K81" s="5" t="s">
        <v>2</v>
      </c>
      <c r="L81">
        <v>1.8</v>
      </c>
      <c r="M81" s="5" t="s">
        <v>185</v>
      </c>
      <c r="N81" s="5">
        <v>3.64</v>
      </c>
      <c r="O81" s="5" t="s">
        <v>1</v>
      </c>
      <c r="P81" s="5">
        <v>3.96</v>
      </c>
      <c r="Q81" s="5" t="s">
        <v>1</v>
      </c>
      <c r="R81" s="5">
        <v>2.66</v>
      </c>
      <c r="S81" s="5" t="s">
        <v>185</v>
      </c>
      <c r="T81">
        <v>1.46</v>
      </c>
      <c r="U81" t="s">
        <v>1</v>
      </c>
      <c r="V81">
        <v>1</v>
      </c>
      <c r="W81" t="s">
        <v>185</v>
      </c>
      <c r="X81">
        <v>3.13</v>
      </c>
      <c r="Y81" t="s">
        <v>1</v>
      </c>
    </row>
    <row r="82" spans="1:25" x14ac:dyDescent="0.3">
      <c r="A82" t="s">
        <v>81</v>
      </c>
      <c r="B82">
        <v>0.51</v>
      </c>
      <c r="C82" s="5" t="s">
        <v>1</v>
      </c>
      <c r="D82">
        <v>1.19</v>
      </c>
      <c r="E82" t="s">
        <v>2</v>
      </c>
      <c r="F82">
        <v>1.47</v>
      </c>
      <c r="G82" t="s">
        <v>2</v>
      </c>
      <c r="H82">
        <v>0.5</v>
      </c>
      <c r="I82" s="5" t="s">
        <v>1</v>
      </c>
      <c r="J82">
        <v>1.38</v>
      </c>
      <c r="K82" s="5" t="s">
        <v>2</v>
      </c>
      <c r="L82">
        <v>0.5</v>
      </c>
      <c r="M82" s="5" t="s">
        <v>1</v>
      </c>
      <c r="N82" s="5" t="s">
        <v>451</v>
      </c>
      <c r="O82" s="5" t="s">
        <v>1</v>
      </c>
      <c r="P82" s="5" t="s">
        <v>453</v>
      </c>
      <c r="Q82" s="5" t="s">
        <v>1</v>
      </c>
      <c r="R82" s="5" t="s">
        <v>419</v>
      </c>
      <c r="S82" s="5" t="s">
        <v>1</v>
      </c>
      <c r="T82">
        <v>0.5</v>
      </c>
      <c r="U82" t="s">
        <v>1</v>
      </c>
      <c r="V82">
        <v>0.5</v>
      </c>
      <c r="W82" t="s">
        <v>1</v>
      </c>
      <c r="X82">
        <v>0.57999999999999996</v>
      </c>
      <c r="Y82" t="s">
        <v>1</v>
      </c>
    </row>
    <row r="83" spans="1:25" x14ac:dyDescent="0.3">
      <c r="A83" t="s">
        <v>82</v>
      </c>
      <c r="B83">
        <v>2.7</v>
      </c>
      <c r="C83" s="5" t="s">
        <v>1</v>
      </c>
      <c r="D83">
        <v>5.72</v>
      </c>
      <c r="E83" t="s">
        <v>1</v>
      </c>
      <c r="F83">
        <v>6.27</v>
      </c>
      <c r="G83" t="s">
        <v>1</v>
      </c>
      <c r="H83">
        <v>2.34</v>
      </c>
      <c r="I83" s="5" t="s">
        <v>1</v>
      </c>
      <c r="J83">
        <v>6.94</v>
      </c>
      <c r="K83" s="5" t="s">
        <v>1</v>
      </c>
      <c r="L83">
        <v>1.74</v>
      </c>
      <c r="M83" s="5" t="s">
        <v>1</v>
      </c>
      <c r="N83" s="5" t="s">
        <v>417</v>
      </c>
      <c r="O83" s="5" t="s">
        <v>1</v>
      </c>
      <c r="P83" s="5" t="s">
        <v>459</v>
      </c>
      <c r="Q83" s="5" t="s">
        <v>1</v>
      </c>
      <c r="R83" s="5">
        <v>2.5299999999999998</v>
      </c>
      <c r="S83" s="5" t="s">
        <v>2</v>
      </c>
      <c r="T83">
        <v>0.75</v>
      </c>
      <c r="U83" t="s">
        <v>185</v>
      </c>
      <c r="V83">
        <v>1.24</v>
      </c>
      <c r="W83" t="s">
        <v>1</v>
      </c>
      <c r="X83">
        <v>3.28</v>
      </c>
      <c r="Y83" t="s">
        <v>1</v>
      </c>
    </row>
    <row r="84" spans="1:25" x14ac:dyDescent="0.3">
      <c r="A84" t="s">
        <v>83</v>
      </c>
      <c r="B84">
        <v>0.53</v>
      </c>
      <c r="C84" s="5" t="s">
        <v>1</v>
      </c>
      <c r="D84">
        <v>0.5</v>
      </c>
      <c r="E84" t="s">
        <v>1</v>
      </c>
      <c r="F84">
        <v>0.5</v>
      </c>
      <c r="G84" t="s">
        <v>1</v>
      </c>
      <c r="H84">
        <v>0.5</v>
      </c>
      <c r="I84" s="5" t="s">
        <v>1</v>
      </c>
      <c r="J84">
        <v>0.5</v>
      </c>
      <c r="K84" s="5" t="s">
        <v>1</v>
      </c>
      <c r="L84">
        <v>0.5</v>
      </c>
      <c r="M84" s="5" t="s">
        <v>1</v>
      </c>
      <c r="N84" s="5" t="s">
        <v>436</v>
      </c>
      <c r="O84" s="5" t="s">
        <v>1</v>
      </c>
      <c r="P84" s="5" t="s">
        <v>422</v>
      </c>
      <c r="Q84" s="5" t="s">
        <v>1</v>
      </c>
      <c r="R84" s="5" t="s">
        <v>408</v>
      </c>
      <c r="S84" s="5" t="s">
        <v>1</v>
      </c>
      <c r="T84">
        <v>0.5</v>
      </c>
      <c r="U84" t="s">
        <v>1</v>
      </c>
      <c r="V84">
        <v>0.5</v>
      </c>
      <c r="W84" t="s">
        <v>1</v>
      </c>
      <c r="X84">
        <v>0.63</v>
      </c>
      <c r="Y84" t="s">
        <v>1</v>
      </c>
    </row>
    <row r="85" spans="1:25" x14ac:dyDescent="0.3">
      <c r="A85" t="s">
        <v>84</v>
      </c>
      <c r="B85">
        <v>0.5</v>
      </c>
      <c r="C85" s="5" t="s">
        <v>1</v>
      </c>
      <c r="D85">
        <v>0.5</v>
      </c>
      <c r="E85" t="s">
        <v>1</v>
      </c>
      <c r="F85">
        <v>0.5</v>
      </c>
      <c r="G85" t="s">
        <v>1</v>
      </c>
      <c r="H85">
        <v>0.5</v>
      </c>
      <c r="I85" s="5" t="s">
        <v>1</v>
      </c>
      <c r="J85">
        <v>0.5</v>
      </c>
      <c r="K85" s="5" t="s">
        <v>1</v>
      </c>
      <c r="L85">
        <v>0.5</v>
      </c>
      <c r="M85" s="5" t="s">
        <v>1</v>
      </c>
      <c r="N85" s="5" t="s">
        <v>422</v>
      </c>
      <c r="O85" s="5" t="s">
        <v>1</v>
      </c>
      <c r="P85" s="5" t="s">
        <v>422</v>
      </c>
      <c r="Q85" s="5" t="s">
        <v>1</v>
      </c>
      <c r="R85" s="5" t="s">
        <v>457</v>
      </c>
      <c r="S85" s="5" t="s">
        <v>1</v>
      </c>
      <c r="T85">
        <v>0.5</v>
      </c>
      <c r="U85" t="s">
        <v>1</v>
      </c>
      <c r="V85">
        <v>0.5</v>
      </c>
      <c r="W85" t="s">
        <v>1</v>
      </c>
      <c r="X85">
        <v>0.5</v>
      </c>
      <c r="Y85" t="s">
        <v>1</v>
      </c>
    </row>
    <row r="86" spans="1:25" x14ac:dyDescent="0.3">
      <c r="A86" t="s">
        <v>85</v>
      </c>
      <c r="B86">
        <v>0.5</v>
      </c>
      <c r="C86" s="5" t="s">
        <v>1</v>
      </c>
      <c r="D86">
        <v>0.5</v>
      </c>
      <c r="E86" t="s">
        <v>1</v>
      </c>
      <c r="F86">
        <v>0.5</v>
      </c>
      <c r="G86" t="s">
        <v>1</v>
      </c>
      <c r="H86">
        <v>0.5</v>
      </c>
      <c r="I86" s="5" t="s">
        <v>1</v>
      </c>
      <c r="J86">
        <v>0.5</v>
      </c>
      <c r="K86" s="5" t="s">
        <v>1</v>
      </c>
      <c r="L86">
        <v>0.5</v>
      </c>
      <c r="M86" s="5" t="s">
        <v>1</v>
      </c>
      <c r="N86" s="5" t="s">
        <v>458</v>
      </c>
      <c r="O86" s="5" t="s">
        <v>1</v>
      </c>
      <c r="P86" s="5" t="s">
        <v>422</v>
      </c>
      <c r="Q86" s="5" t="s">
        <v>1</v>
      </c>
      <c r="R86" s="5" t="s">
        <v>410</v>
      </c>
      <c r="S86" s="5" t="s">
        <v>1</v>
      </c>
      <c r="T86">
        <v>0.5</v>
      </c>
      <c r="U86" t="s">
        <v>1</v>
      </c>
      <c r="V86">
        <v>0.5</v>
      </c>
      <c r="W86" t="s">
        <v>1</v>
      </c>
      <c r="X86">
        <v>0.53</v>
      </c>
      <c r="Y86" t="s">
        <v>1</v>
      </c>
    </row>
    <row r="87" spans="1:25" x14ac:dyDescent="0.3">
      <c r="A87" t="s">
        <v>86</v>
      </c>
      <c r="B87">
        <v>0.5</v>
      </c>
      <c r="C87" s="5" t="s">
        <v>1</v>
      </c>
      <c r="D87">
        <v>0.5</v>
      </c>
      <c r="E87" t="s">
        <v>1</v>
      </c>
      <c r="F87">
        <v>0.5</v>
      </c>
      <c r="G87" t="s">
        <v>1</v>
      </c>
      <c r="H87">
        <v>0.5</v>
      </c>
      <c r="I87" s="5" t="s">
        <v>1</v>
      </c>
      <c r="J87">
        <v>0.5</v>
      </c>
      <c r="K87" s="5" t="s">
        <v>1</v>
      </c>
      <c r="L87">
        <v>0.5</v>
      </c>
      <c r="M87" s="5" t="s">
        <v>1</v>
      </c>
      <c r="N87" s="5" t="s">
        <v>456</v>
      </c>
      <c r="O87" s="5" t="s">
        <v>1</v>
      </c>
      <c r="P87" s="5" t="s">
        <v>422</v>
      </c>
      <c r="Q87" s="5" t="s">
        <v>1</v>
      </c>
      <c r="R87" s="5" t="s">
        <v>423</v>
      </c>
      <c r="S87" s="5" t="s">
        <v>1</v>
      </c>
      <c r="T87">
        <v>0.5</v>
      </c>
      <c r="U87" t="s">
        <v>1</v>
      </c>
      <c r="V87">
        <v>0.5</v>
      </c>
      <c r="W87" t="s">
        <v>1</v>
      </c>
      <c r="X87">
        <v>0.5</v>
      </c>
      <c r="Y87" t="s">
        <v>1</v>
      </c>
    </row>
    <row r="88" spans="1:25" x14ac:dyDescent="0.3">
      <c r="A88" t="s">
        <v>87</v>
      </c>
      <c r="B88">
        <v>0.72099999999999997</v>
      </c>
      <c r="C88" s="5" t="s">
        <v>2</v>
      </c>
      <c r="D88">
        <v>2</v>
      </c>
      <c r="E88" t="s">
        <v>185</v>
      </c>
      <c r="F88">
        <v>2.7</v>
      </c>
      <c r="G88" t="s">
        <v>1</v>
      </c>
      <c r="H88">
        <v>0.56999999999999995</v>
      </c>
      <c r="I88" s="5" t="s">
        <v>186</v>
      </c>
      <c r="J88">
        <v>2</v>
      </c>
      <c r="K88" s="5" t="s">
        <v>2</v>
      </c>
      <c r="L88">
        <v>0.5</v>
      </c>
      <c r="M88" s="5" t="s">
        <v>1</v>
      </c>
      <c r="N88" s="5" t="s">
        <v>451</v>
      </c>
      <c r="O88" s="5" t="s">
        <v>1</v>
      </c>
      <c r="P88" s="5" t="s">
        <v>413</v>
      </c>
      <c r="Q88" s="5" t="s">
        <v>1</v>
      </c>
      <c r="R88" s="5" t="s">
        <v>463</v>
      </c>
      <c r="S88" s="5" t="s">
        <v>1</v>
      </c>
      <c r="T88">
        <v>0.5</v>
      </c>
      <c r="U88" t="s">
        <v>1</v>
      </c>
      <c r="V88">
        <v>0.5</v>
      </c>
      <c r="W88" t="s">
        <v>1</v>
      </c>
      <c r="X88">
        <v>0.5</v>
      </c>
      <c r="Y88" t="s">
        <v>1</v>
      </c>
    </row>
    <row r="89" spans="1:25" x14ac:dyDescent="0.3">
      <c r="A89" t="s">
        <v>88</v>
      </c>
      <c r="B89">
        <v>0.5</v>
      </c>
      <c r="C89" s="5" t="s">
        <v>1</v>
      </c>
      <c r="D89">
        <v>0.5</v>
      </c>
      <c r="E89" t="s">
        <v>1</v>
      </c>
      <c r="F89">
        <v>0.89</v>
      </c>
      <c r="G89" t="s">
        <v>1</v>
      </c>
      <c r="H89">
        <v>0.5</v>
      </c>
      <c r="I89" s="5" t="s">
        <v>1</v>
      </c>
      <c r="J89">
        <v>0.5</v>
      </c>
      <c r="K89" s="5" t="s">
        <v>1</v>
      </c>
      <c r="L89">
        <v>0.5</v>
      </c>
      <c r="M89" s="5" t="s">
        <v>1</v>
      </c>
      <c r="N89" s="5" t="s">
        <v>422</v>
      </c>
      <c r="O89" s="5" t="s">
        <v>1</v>
      </c>
      <c r="P89" s="5" t="s">
        <v>422</v>
      </c>
      <c r="Q89" s="5" t="s">
        <v>1</v>
      </c>
      <c r="R89" s="5" t="s">
        <v>429</v>
      </c>
      <c r="S89" s="5" t="s">
        <v>1</v>
      </c>
      <c r="T89">
        <v>0.5</v>
      </c>
      <c r="U89" t="s">
        <v>1</v>
      </c>
      <c r="V89">
        <v>0.5</v>
      </c>
      <c r="W89" t="s">
        <v>1</v>
      </c>
      <c r="X89">
        <v>0.5</v>
      </c>
      <c r="Y89" t="s">
        <v>1</v>
      </c>
    </row>
    <row r="90" spans="1:25" x14ac:dyDescent="0.3">
      <c r="A90" t="s">
        <v>89</v>
      </c>
      <c r="B90">
        <v>0.5</v>
      </c>
      <c r="C90" s="5" t="s">
        <v>1</v>
      </c>
      <c r="D90">
        <v>0.5</v>
      </c>
      <c r="E90" t="s">
        <v>1</v>
      </c>
      <c r="F90">
        <v>1.1000000000000001</v>
      </c>
      <c r="G90" t="s">
        <v>2</v>
      </c>
      <c r="H90">
        <v>0.5</v>
      </c>
      <c r="I90" s="5" t="s">
        <v>1</v>
      </c>
      <c r="J90">
        <v>0.5</v>
      </c>
      <c r="K90" s="5" t="s">
        <v>1</v>
      </c>
      <c r="L90">
        <v>0.5</v>
      </c>
      <c r="M90" s="5" t="s">
        <v>1</v>
      </c>
      <c r="N90" s="5" t="s">
        <v>422</v>
      </c>
      <c r="O90" s="5" t="s">
        <v>1</v>
      </c>
      <c r="P90" s="5" t="s">
        <v>422</v>
      </c>
      <c r="Q90" s="5" t="s">
        <v>1</v>
      </c>
      <c r="R90" s="5" t="s">
        <v>420</v>
      </c>
      <c r="S90" s="5" t="s">
        <v>1</v>
      </c>
      <c r="T90">
        <v>0.5</v>
      </c>
      <c r="U90" t="s">
        <v>1</v>
      </c>
      <c r="V90">
        <v>0.5</v>
      </c>
      <c r="W90" t="s">
        <v>1</v>
      </c>
      <c r="X90">
        <v>0.5</v>
      </c>
      <c r="Y90" t="s">
        <v>1</v>
      </c>
    </row>
    <row r="91" spans="1:25" x14ac:dyDescent="0.3">
      <c r="A91" t="s">
        <v>90</v>
      </c>
      <c r="B91">
        <v>0.5</v>
      </c>
      <c r="C91" s="5" t="s">
        <v>1</v>
      </c>
      <c r="D91">
        <v>0.51</v>
      </c>
      <c r="E91" t="s">
        <v>186</v>
      </c>
      <c r="F91">
        <v>0.94</v>
      </c>
      <c r="G91" t="s">
        <v>1</v>
      </c>
      <c r="H91">
        <v>0.5</v>
      </c>
      <c r="I91" s="5" t="s">
        <v>1</v>
      </c>
      <c r="J91">
        <v>0.5</v>
      </c>
      <c r="K91" s="5" t="s">
        <v>1</v>
      </c>
      <c r="L91">
        <v>0.5</v>
      </c>
      <c r="M91" s="5" t="s">
        <v>1</v>
      </c>
      <c r="N91" s="5" t="s">
        <v>422</v>
      </c>
      <c r="O91" s="5" t="s">
        <v>1</v>
      </c>
      <c r="P91" s="5" t="s">
        <v>422</v>
      </c>
      <c r="Q91" s="5" t="s">
        <v>1</v>
      </c>
      <c r="R91" s="5" t="s">
        <v>420</v>
      </c>
      <c r="S91" s="5" t="s">
        <v>1</v>
      </c>
      <c r="T91">
        <v>0.5</v>
      </c>
      <c r="U91" t="s">
        <v>1</v>
      </c>
      <c r="V91">
        <v>0.5</v>
      </c>
      <c r="W91" t="s">
        <v>1</v>
      </c>
      <c r="X91">
        <v>0.5</v>
      </c>
      <c r="Y91" t="s">
        <v>1</v>
      </c>
    </row>
    <row r="92" spans="1:25" x14ac:dyDescent="0.3">
      <c r="A92" t="s">
        <v>91</v>
      </c>
      <c r="B92">
        <v>2.64</v>
      </c>
      <c r="C92" s="5" t="s">
        <v>1</v>
      </c>
      <c r="D92">
        <v>6.18</v>
      </c>
      <c r="E92" t="s">
        <v>1</v>
      </c>
      <c r="F92">
        <v>6.84</v>
      </c>
      <c r="G92" t="s">
        <v>1</v>
      </c>
      <c r="H92">
        <v>1.95</v>
      </c>
      <c r="I92" s="5" t="s">
        <v>1</v>
      </c>
      <c r="J92">
        <v>8.39</v>
      </c>
      <c r="K92" s="5" t="s">
        <v>2</v>
      </c>
      <c r="L92">
        <v>1.4</v>
      </c>
      <c r="M92" s="5" t="s">
        <v>185</v>
      </c>
      <c r="N92" s="5">
        <v>2.3199999999999998</v>
      </c>
      <c r="O92" s="5" t="s">
        <v>1</v>
      </c>
      <c r="P92" s="5">
        <v>3.44</v>
      </c>
      <c r="Q92" s="5" t="s">
        <v>1</v>
      </c>
      <c r="R92" s="5" t="s">
        <v>414</v>
      </c>
      <c r="S92" s="5" t="s">
        <v>1</v>
      </c>
      <c r="T92">
        <v>1.5</v>
      </c>
      <c r="U92" t="s">
        <v>185</v>
      </c>
      <c r="V92">
        <v>1.41</v>
      </c>
      <c r="W92" t="s">
        <v>1</v>
      </c>
      <c r="X92">
        <v>2.1</v>
      </c>
      <c r="Y92" t="s">
        <v>185</v>
      </c>
    </row>
    <row r="93" spans="1:25" x14ac:dyDescent="0.3">
      <c r="A93" t="s">
        <v>92</v>
      </c>
      <c r="B93">
        <v>0.5</v>
      </c>
      <c r="C93" s="5" t="s">
        <v>1</v>
      </c>
      <c r="D93">
        <v>0.5</v>
      </c>
      <c r="E93" t="s">
        <v>1</v>
      </c>
      <c r="F93">
        <v>0.5</v>
      </c>
      <c r="G93" t="s">
        <v>1</v>
      </c>
      <c r="H93">
        <v>0.5</v>
      </c>
      <c r="I93" s="5" t="s">
        <v>1</v>
      </c>
      <c r="J93">
        <v>0.5</v>
      </c>
      <c r="K93" s="5" t="s">
        <v>1</v>
      </c>
      <c r="L93">
        <v>0.5</v>
      </c>
      <c r="M93" s="5" t="s">
        <v>1</v>
      </c>
      <c r="N93" s="5" t="s">
        <v>422</v>
      </c>
      <c r="O93" s="5" t="s">
        <v>1</v>
      </c>
      <c r="P93" s="5" t="s">
        <v>422</v>
      </c>
      <c r="Q93" s="5" t="s">
        <v>1</v>
      </c>
      <c r="R93" s="5" t="s">
        <v>451</v>
      </c>
      <c r="S93" s="5" t="s">
        <v>1</v>
      </c>
      <c r="T93">
        <v>0.5</v>
      </c>
      <c r="U93" t="s">
        <v>1</v>
      </c>
      <c r="V93">
        <v>0.5</v>
      </c>
      <c r="W93" t="s">
        <v>1</v>
      </c>
      <c r="X93">
        <v>0.5</v>
      </c>
      <c r="Y93" t="s">
        <v>1</v>
      </c>
    </row>
    <row r="94" spans="1:25" x14ac:dyDescent="0.3">
      <c r="A94" t="s">
        <v>93</v>
      </c>
      <c r="B94">
        <v>0.5</v>
      </c>
      <c r="C94" s="5" t="s">
        <v>1</v>
      </c>
      <c r="D94">
        <v>0.5</v>
      </c>
      <c r="E94" t="s">
        <v>1</v>
      </c>
      <c r="F94">
        <v>0.5</v>
      </c>
      <c r="G94" t="s">
        <v>1</v>
      </c>
      <c r="H94">
        <v>0.5</v>
      </c>
      <c r="I94" s="5" t="s">
        <v>1</v>
      </c>
      <c r="J94">
        <v>0.5</v>
      </c>
      <c r="K94" s="5" t="s">
        <v>1</v>
      </c>
      <c r="L94">
        <v>0.5</v>
      </c>
      <c r="M94" s="5" t="s">
        <v>1</v>
      </c>
      <c r="N94" s="5" t="s">
        <v>456</v>
      </c>
      <c r="O94" s="5" t="s">
        <v>1</v>
      </c>
      <c r="P94" s="5" t="s">
        <v>422</v>
      </c>
      <c r="Q94" s="5" t="s">
        <v>1</v>
      </c>
      <c r="R94" s="5" t="s">
        <v>449</v>
      </c>
      <c r="S94" s="5" t="s">
        <v>1</v>
      </c>
      <c r="T94">
        <v>0.5</v>
      </c>
      <c r="U94" t="s">
        <v>1</v>
      </c>
      <c r="V94">
        <v>0.5</v>
      </c>
      <c r="W94" t="s">
        <v>1</v>
      </c>
      <c r="X94">
        <v>0.5</v>
      </c>
      <c r="Y94" t="s">
        <v>1</v>
      </c>
    </row>
    <row r="95" spans="1:25" x14ac:dyDescent="0.3">
      <c r="A95" t="s">
        <v>94</v>
      </c>
      <c r="B95">
        <v>0.5</v>
      </c>
      <c r="C95" s="5" t="s">
        <v>1</v>
      </c>
      <c r="D95">
        <v>0.54</v>
      </c>
      <c r="E95" t="s">
        <v>186</v>
      </c>
      <c r="F95">
        <v>1</v>
      </c>
      <c r="G95" t="s">
        <v>1</v>
      </c>
      <c r="H95">
        <v>0.5</v>
      </c>
      <c r="I95" s="5" t="s">
        <v>1</v>
      </c>
      <c r="J95">
        <v>0.5</v>
      </c>
      <c r="K95" s="5" t="s">
        <v>1</v>
      </c>
      <c r="L95">
        <v>0.5</v>
      </c>
      <c r="M95" s="5" t="s">
        <v>1</v>
      </c>
      <c r="N95" s="5" t="s">
        <v>422</v>
      </c>
      <c r="O95" s="5" t="s">
        <v>1</v>
      </c>
      <c r="P95" s="5" t="s">
        <v>422</v>
      </c>
      <c r="Q95" s="5" t="s">
        <v>1</v>
      </c>
      <c r="R95" s="5" t="s">
        <v>462</v>
      </c>
      <c r="S95" s="5" t="s">
        <v>1</v>
      </c>
      <c r="T95">
        <v>0.5</v>
      </c>
      <c r="U95" t="s">
        <v>1</v>
      </c>
      <c r="V95">
        <v>0.5</v>
      </c>
      <c r="W95" t="s">
        <v>1</v>
      </c>
      <c r="X95">
        <v>0.5</v>
      </c>
      <c r="Y95" t="s">
        <v>1</v>
      </c>
    </row>
    <row r="96" spans="1:25" x14ac:dyDescent="0.3">
      <c r="A96" t="s">
        <v>95</v>
      </c>
      <c r="B96">
        <v>1.59</v>
      </c>
      <c r="C96" s="5" t="s">
        <v>1</v>
      </c>
      <c r="D96">
        <v>4.76</v>
      </c>
      <c r="E96" t="s">
        <v>2</v>
      </c>
      <c r="F96">
        <v>4.95</v>
      </c>
      <c r="G96" t="s">
        <v>1</v>
      </c>
      <c r="H96">
        <v>1.34</v>
      </c>
      <c r="I96" s="5" t="s">
        <v>1</v>
      </c>
      <c r="J96">
        <v>4.07</v>
      </c>
      <c r="K96" s="5" t="s">
        <v>1</v>
      </c>
      <c r="L96">
        <v>1.1499999999999999</v>
      </c>
      <c r="M96" s="5" t="s">
        <v>1</v>
      </c>
      <c r="N96" s="5" t="s">
        <v>426</v>
      </c>
      <c r="O96" s="5" t="s">
        <v>1</v>
      </c>
      <c r="P96" s="5">
        <v>1.87</v>
      </c>
      <c r="Q96" s="5" t="s">
        <v>1</v>
      </c>
      <c r="R96" s="5" t="s">
        <v>410</v>
      </c>
      <c r="S96" s="5" t="s">
        <v>1</v>
      </c>
      <c r="T96">
        <v>0.8</v>
      </c>
      <c r="U96" t="s">
        <v>185</v>
      </c>
      <c r="V96">
        <v>0.91100000000000003</v>
      </c>
      <c r="W96" t="s">
        <v>1</v>
      </c>
      <c r="X96">
        <v>1.21</v>
      </c>
      <c r="Y96" t="s">
        <v>1</v>
      </c>
    </row>
    <row r="97" spans="1:25" x14ac:dyDescent="0.3">
      <c r="A97" t="s">
        <v>96</v>
      </c>
      <c r="B97">
        <v>0.5</v>
      </c>
      <c r="C97" s="5" t="s">
        <v>1</v>
      </c>
      <c r="D97">
        <v>0.5</v>
      </c>
      <c r="E97" t="s">
        <v>1</v>
      </c>
      <c r="F97">
        <v>0.5</v>
      </c>
      <c r="G97" t="s">
        <v>1</v>
      </c>
      <c r="H97">
        <v>0.5</v>
      </c>
      <c r="I97" s="5" t="s">
        <v>1</v>
      </c>
      <c r="J97">
        <v>0.5</v>
      </c>
      <c r="K97" s="5" t="s">
        <v>1</v>
      </c>
      <c r="L97">
        <v>0.5</v>
      </c>
      <c r="M97" s="5" t="s">
        <v>1</v>
      </c>
      <c r="N97" s="5" t="s">
        <v>422</v>
      </c>
      <c r="O97" s="5" t="s">
        <v>1</v>
      </c>
      <c r="P97" s="5" t="s">
        <v>422</v>
      </c>
      <c r="Q97" s="5" t="s">
        <v>1</v>
      </c>
      <c r="R97" s="5" t="s">
        <v>448</v>
      </c>
      <c r="S97" s="5" t="s">
        <v>1</v>
      </c>
      <c r="T97">
        <v>0.5</v>
      </c>
      <c r="U97" t="s">
        <v>1</v>
      </c>
      <c r="V97">
        <v>0.5</v>
      </c>
      <c r="W97" t="s">
        <v>1</v>
      </c>
      <c r="X97">
        <v>0.5</v>
      </c>
      <c r="Y97" t="s">
        <v>1</v>
      </c>
    </row>
    <row r="98" spans="1:25" x14ac:dyDescent="0.3">
      <c r="A98" t="s">
        <v>97</v>
      </c>
      <c r="B98">
        <v>0.5</v>
      </c>
      <c r="C98" s="5" t="s">
        <v>1</v>
      </c>
      <c r="D98">
        <v>0.5</v>
      </c>
      <c r="E98" t="s">
        <v>1</v>
      </c>
      <c r="F98">
        <v>0.5</v>
      </c>
      <c r="G98" t="s">
        <v>1</v>
      </c>
      <c r="H98">
        <v>0.5</v>
      </c>
      <c r="I98" s="5" t="s">
        <v>1</v>
      </c>
      <c r="J98">
        <v>0.5</v>
      </c>
      <c r="K98" s="5" t="s">
        <v>1</v>
      </c>
      <c r="L98">
        <v>0.5</v>
      </c>
      <c r="M98" s="5" t="s">
        <v>1</v>
      </c>
      <c r="N98" s="5" t="s">
        <v>456</v>
      </c>
      <c r="O98" s="5" t="s">
        <v>1</v>
      </c>
      <c r="P98" s="5" t="s">
        <v>422</v>
      </c>
      <c r="Q98" s="5" t="s">
        <v>1</v>
      </c>
      <c r="R98" s="5" t="s">
        <v>449</v>
      </c>
      <c r="S98" s="5" t="s">
        <v>1</v>
      </c>
      <c r="T98">
        <v>0.5</v>
      </c>
      <c r="U98" t="s">
        <v>1</v>
      </c>
      <c r="V98">
        <v>0.5</v>
      </c>
      <c r="W98" t="s">
        <v>1</v>
      </c>
      <c r="X98">
        <v>0.5</v>
      </c>
      <c r="Y98" t="s">
        <v>1</v>
      </c>
    </row>
    <row r="99" spans="1:25" x14ac:dyDescent="0.3">
      <c r="A99" t="s">
        <v>98</v>
      </c>
      <c r="B99">
        <v>0.5</v>
      </c>
      <c r="C99" s="5" t="s">
        <v>1</v>
      </c>
      <c r="D99">
        <v>0.5</v>
      </c>
      <c r="E99" t="s">
        <v>1</v>
      </c>
      <c r="F99">
        <v>0.99</v>
      </c>
      <c r="G99" t="s">
        <v>1</v>
      </c>
      <c r="H99">
        <v>0.5</v>
      </c>
      <c r="I99" s="5" t="s">
        <v>1</v>
      </c>
      <c r="J99">
        <v>0.5</v>
      </c>
      <c r="K99" s="5" t="s">
        <v>1</v>
      </c>
      <c r="L99">
        <v>0.5</v>
      </c>
      <c r="M99" s="5" t="s">
        <v>1</v>
      </c>
      <c r="N99" s="5" t="s">
        <v>422</v>
      </c>
      <c r="O99" s="5" t="s">
        <v>1</v>
      </c>
      <c r="P99" s="5" t="s">
        <v>422</v>
      </c>
      <c r="Q99" s="5" t="s">
        <v>1</v>
      </c>
      <c r="R99" s="5" t="s">
        <v>461</v>
      </c>
      <c r="S99" s="5" t="s">
        <v>1</v>
      </c>
      <c r="T99">
        <v>0.5</v>
      </c>
      <c r="U99" t="s">
        <v>1</v>
      </c>
      <c r="V99">
        <v>0.5</v>
      </c>
      <c r="W99" t="s">
        <v>1</v>
      </c>
      <c r="X99">
        <v>0.5</v>
      </c>
      <c r="Y99" t="s">
        <v>1</v>
      </c>
    </row>
    <row r="100" spans="1:25" x14ac:dyDescent="0.3">
      <c r="A100" t="s">
        <v>99</v>
      </c>
      <c r="B100">
        <v>0.5</v>
      </c>
      <c r="C100" s="5" t="s">
        <v>1</v>
      </c>
      <c r="D100">
        <v>0.5</v>
      </c>
      <c r="E100" t="s">
        <v>1</v>
      </c>
      <c r="F100">
        <v>1.1000000000000001</v>
      </c>
      <c r="G100" t="s">
        <v>1</v>
      </c>
      <c r="H100">
        <v>0.5</v>
      </c>
      <c r="I100" s="5" t="s">
        <v>1</v>
      </c>
      <c r="J100">
        <v>0.5</v>
      </c>
      <c r="K100" s="5" t="s">
        <v>1</v>
      </c>
      <c r="L100">
        <v>0.5</v>
      </c>
      <c r="M100" s="5" t="s">
        <v>1</v>
      </c>
      <c r="N100" s="5" t="s">
        <v>422</v>
      </c>
      <c r="O100" s="5" t="s">
        <v>1</v>
      </c>
      <c r="P100" s="5" t="s">
        <v>422</v>
      </c>
      <c r="Q100" s="5" t="s">
        <v>1</v>
      </c>
      <c r="R100" s="5" t="s">
        <v>448</v>
      </c>
      <c r="S100" s="5" t="s">
        <v>1</v>
      </c>
      <c r="T100">
        <v>0.5</v>
      </c>
      <c r="U100" t="s">
        <v>1</v>
      </c>
      <c r="V100">
        <v>0.5</v>
      </c>
      <c r="W100" t="s">
        <v>1</v>
      </c>
      <c r="X100">
        <v>0.5</v>
      </c>
      <c r="Y100" t="s">
        <v>1</v>
      </c>
    </row>
    <row r="101" spans="1:25" x14ac:dyDescent="0.3">
      <c r="A101" t="s">
        <v>100</v>
      </c>
      <c r="B101">
        <v>0.5</v>
      </c>
      <c r="C101" s="5" t="s">
        <v>1</v>
      </c>
      <c r="D101">
        <v>0.64</v>
      </c>
      <c r="E101" t="s">
        <v>185</v>
      </c>
      <c r="F101">
        <v>0.98</v>
      </c>
      <c r="G101" t="s">
        <v>1</v>
      </c>
      <c r="H101">
        <v>0.5</v>
      </c>
      <c r="I101" s="5" t="s">
        <v>1</v>
      </c>
      <c r="J101">
        <v>0.5</v>
      </c>
      <c r="K101" s="5" t="s">
        <v>1</v>
      </c>
      <c r="L101">
        <v>0.5</v>
      </c>
      <c r="M101" s="5" t="s">
        <v>1</v>
      </c>
      <c r="N101" s="5" t="s">
        <v>422</v>
      </c>
      <c r="O101" s="5" t="s">
        <v>1</v>
      </c>
      <c r="P101" s="5" t="s">
        <v>422</v>
      </c>
      <c r="Q101" s="5" t="s">
        <v>1</v>
      </c>
      <c r="R101" s="5" t="s">
        <v>464</v>
      </c>
      <c r="S101" s="5" t="s">
        <v>1</v>
      </c>
      <c r="T101">
        <v>0.5</v>
      </c>
      <c r="U101" t="s">
        <v>1</v>
      </c>
      <c r="V101">
        <v>0.5</v>
      </c>
      <c r="W101" t="s">
        <v>1</v>
      </c>
      <c r="X101">
        <v>0.5</v>
      </c>
      <c r="Y101" t="s">
        <v>1</v>
      </c>
    </row>
    <row r="102" spans="1:25" x14ac:dyDescent="0.3">
      <c r="A102" t="s">
        <v>101</v>
      </c>
      <c r="B102">
        <v>0.5</v>
      </c>
      <c r="C102" s="5" t="s">
        <v>1</v>
      </c>
      <c r="D102">
        <v>0.5</v>
      </c>
      <c r="E102" t="s">
        <v>1</v>
      </c>
      <c r="F102">
        <v>0.93</v>
      </c>
      <c r="G102" t="s">
        <v>1</v>
      </c>
      <c r="H102">
        <v>0.5</v>
      </c>
      <c r="I102" s="5" t="s">
        <v>1</v>
      </c>
      <c r="J102">
        <v>0.5</v>
      </c>
      <c r="K102" s="5" t="s">
        <v>1</v>
      </c>
      <c r="L102">
        <v>0.5</v>
      </c>
      <c r="M102" s="5" t="s">
        <v>1</v>
      </c>
      <c r="N102" s="5" t="s">
        <v>422</v>
      </c>
      <c r="O102" s="5" t="s">
        <v>1</v>
      </c>
      <c r="P102" s="5" t="s">
        <v>422</v>
      </c>
      <c r="Q102" s="5" t="s">
        <v>1</v>
      </c>
      <c r="R102" s="5" t="s">
        <v>435</v>
      </c>
      <c r="S102" s="5" t="s">
        <v>1</v>
      </c>
      <c r="T102">
        <v>0.5</v>
      </c>
      <c r="U102" t="s">
        <v>1</v>
      </c>
      <c r="V102">
        <v>0.5</v>
      </c>
      <c r="W102" t="s">
        <v>1</v>
      </c>
      <c r="X102">
        <v>0.5</v>
      </c>
      <c r="Y102" t="s">
        <v>1</v>
      </c>
    </row>
    <row r="103" spans="1:25" x14ac:dyDescent="0.3">
      <c r="A103" t="s">
        <v>102</v>
      </c>
      <c r="B103">
        <v>0.5</v>
      </c>
      <c r="C103" s="5" t="s">
        <v>1</v>
      </c>
      <c r="D103">
        <v>0.64</v>
      </c>
      <c r="E103" t="s">
        <v>186</v>
      </c>
      <c r="F103">
        <v>0.5</v>
      </c>
      <c r="G103" t="s">
        <v>1</v>
      </c>
      <c r="H103">
        <v>0.5</v>
      </c>
      <c r="I103" s="5" t="s">
        <v>1</v>
      </c>
      <c r="J103">
        <v>0.94</v>
      </c>
      <c r="K103" s="5" t="s">
        <v>186</v>
      </c>
      <c r="L103">
        <v>0.5</v>
      </c>
      <c r="M103" s="5" t="s">
        <v>1</v>
      </c>
      <c r="N103" s="5" t="s">
        <v>422</v>
      </c>
      <c r="O103" s="5" t="s">
        <v>1</v>
      </c>
      <c r="P103" s="5" t="s">
        <v>422</v>
      </c>
      <c r="Q103" s="5" t="s">
        <v>1</v>
      </c>
      <c r="R103" s="5" t="s">
        <v>422</v>
      </c>
      <c r="S103" s="5" t="s">
        <v>1</v>
      </c>
      <c r="T103">
        <v>0.5</v>
      </c>
      <c r="U103" t="s">
        <v>1</v>
      </c>
      <c r="V103">
        <v>0.5</v>
      </c>
      <c r="W103" t="s">
        <v>1</v>
      </c>
      <c r="X103">
        <v>0.5</v>
      </c>
      <c r="Y103" t="s">
        <v>1</v>
      </c>
    </row>
    <row r="104" spans="1:25" x14ac:dyDescent="0.3">
      <c r="A104" t="s">
        <v>103</v>
      </c>
      <c r="B104">
        <v>2.4700000000000002</v>
      </c>
      <c r="C104" s="5" t="s">
        <v>2</v>
      </c>
      <c r="D104">
        <v>4.3</v>
      </c>
      <c r="E104" t="s">
        <v>1</v>
      </c>
      <c r="F104">
        <v>3.9</v>
      </c>
      <c r="G104" t="s">
        <v>185</v>
      </c>
      <c r="H104">
        <v>1.33</v>
      </c>
      <c r="I104" s="5" t="s">
        <v>1</v>
      </c>
      <c r="J104">
        <v>5.87</v>
      </c>
      <c r="K104" s="5" t="s">
        <v>2</v>
      </c>
      <c r="L104">
        <v>1.29</v>
      </c>
      <c r="M104" s="5" t="s">
        <v>1</v>
      </c>
      <c r="N104" s="5">
        <v>3.49</v>
      </c>
      <c r="O104" s="5" t="s">
        <v>1</v>
      </c>
      <c r="P104" s="5">
        <v>5.96</v>
      </c>
      <c r="Q104" s="5" t="s">
        <v>1</v>
      </c>
      <c r="R104" s="5">
        <v>2.9</v>
      </c>
      <c r="S104" s="5" t="s">
        <v>1</v>
      </c>
      <c r="T104">
        <v>1.55</v>
      </c>
      <c r="U104" t="s">
        <v>2</v>
      </c>
      <c r="V104">
        <v>0.81</v>
      </c>
      <c r="W104" t="s">
        <v>185</v>
      </c>
      <c r="X104">
        <v>4.2</v>
      </c>
      <c r="Y104" t="s">
        <v>1</v>
      </c>
    </row>
    <row r="105" spans="1:25" x14ac:dyDescent="0.3">
      <c r="A105" t="s">
        <v>104</v>
      </c>
      <c r="B105">
        <v>0.5</v>
      </c>
      <c r="C105" s="5" t="s">
        <v>1</v>
      </c>
      <c r="D105">
        <v>0.5</v>
      </c>
      <c r="E105" t="s">
        <v>1</v>
      </c>
      <c r="F105">
        <v>0.5</v>
      </c>
      <c r="G105" t="s">
        <v>1</v>
      </c>
      <c r="H105">
        <v>0.5</v>
      </c>
      <c r="I105" s="5" t="s">
        <v>1</v>
      </c>
      <c r="J105">
        <v>0.5</v>
      </c>
      <c r="K105" s="5" t="s">
        <v>1</v>
      </c>
      <c r="L105">
        <v>0.5</v>
      </c>
      <c r="M105" s="5" t="s">
        <v>1</v>
      </c>
      <c r="N105" s="5" t="s">
        <v>422</v>
      </c>
      <c r="O105" s="5" t="s">
        <v>1</v>
      </c>
      <c r="P105" s="5" t="s">
        <v>422</v>
      </c>
      <c r="Q105" s="5" t="s">
        <v>1</v>
      </c>
      <c r="R105" s="5" t="s">
        <v>442</v>
      </c>
      <c r="S105" s="5" t="s">
        <v>1</v>
      </c>
      <c r="T105">
        <v>0.5</v>
      </c>
      <c r="U105" t="s">
        <v>1</v>
      </c>
      <c r="V105">
        <v>0.5</v>
      </c>
      <c r="W105" t="s">
        <v>1</v>
      </c>
      <c r="X105">
        <v>0.5</v>
      </c>
      <c r="Y105" t="s">
        <v>1</v>
      </c>
    </row>
    <row r="106" spans="1:25" x14ac:dyDescent="0.3">
      <c r="A106" t="s">
        <v>105</v>
      </c>
      <c r="B106">
        <v>0.5</v>
      </c>
      <c r="C106" s="5" t="s">
        <v>1</v>
      </c>
      <c r="D106">
        <v>0.5</v>
      </c>
      <c r="E106" t="s">
        <v>1</v>
      </c>
      <c r="F106">
        <v>0.5</v>
      </c>
      <c r="G106" t="s">
        <v>1</v>
      </c>
      <c r="H106">
        <v>0.5</v>
      </c>
      <c r="I106" s="5" t="s">
        <v>1</v>
      </c>
      <c r="J106">
        <v>0.5</v>
      </c>
      <c r="K106" s="5" t="s">
        <v>1</v>
      </c>
      <c r="L106">
        <v>0.5</v>
      </c>
      <c r="M106" s="5" t="s">
        <v>1</v>
      </c>
      <c r="N106" s="5" t="s">
        <v>422</v>
      </c>
      <c r="O106" s="5" t="s">
        <v>1</v>
      </c>
      <c r="P106" s="5" t="s">
        <v>422</v>
      </c>
      <c r="Q106" s="5" t="s">
        <v>1</v>
      </c>
      <c r="R106" s="5" t="s">
        <v>415</v>
      </c>
      <c r="S106" s="5" t="s">
        <v>1</v>
      </c>
      <c r="T106">
        <v>0.5</v>
      </c>
      <c r="U106" t="s">
        <v>1</v>
      </c>
      <c r="V106">
        <v>0.5</v>
      </c>
      <c r="W106" t="s">
        <v>1</v>
      </c>
      <c r="X106">
        <v>0.5</v>
      </c>
      <c r="Y106" t="s">
        <v>1</v>
      </c>
    </row>
    <row r="107" spans="1:25" x14ac:dyDescent="0.3">
      <c r="A107" t="s">
        <v>106</v>
      </c>
      <c r="B107">
        <v>0.93</v>
      </c>
      <c r="C107" s="5" t="s">
        <v>186</v>
      </c>
      <c r="D107">
        <v>1.52</v>
      </c>
      <c r="E107" t="s">
        <v>2</v>
      </c>
      <c r="F107">
        <v>1.2</v>
      </c>
      <c r="G107" t="s">
        <v>186</v>
      </c>
      <c r="H107">
        <v>0.51300000000000001</v>
      </c>
      <c r="I107" s="5" t="s">
        <v>2</v>
      </c>
      <c r="J107">
        <v>2.92</v>
      </c>
      <c r="K107" s="5" t="s">
        <v>2</v>
      </c>
      <c r="L107">
        <v>0.5</v>
      </c>
      <c r="M107" s="5" t="s">
        <v>1</v>
      </c>
      <c r="N107" s="5">
        <v>1.77</v>
      </c>
      <c r="O107" s="5" t="s">
        <v>2</v>
      </c>
      <c r="P107" s="5">
        <v>2.38</v>
      </c>
      <c r="Q107" s="5" t="s">
        <v>1</v>
      </c>
      <c r="R107" s="5" t="s">
        <v>469</v>
      </c>
      <c r="S107" s="5" t="s">
        <v>1</v>
      </c>
      <c r="T107">
        <v>0.65100000000000002</v>
      </c>
      <c r="U107" t="s">
        <v>2</v>
      </c>
      <c r="V107">
        <v>0.5</v>
      </c>
      <c r="W107" t="s">
        <v>1</v>
      </c>
      <c r="X107">
        <v>2.16</v>
      </c>
      <c r="Y107" t="s">
        <v>2</v>
      </c>
    </row>
    <row r="108" spans="1:25" x14ac:dyDescent="0.3">
      <c r="A108" t="s">
        <v>107</v>
      </c>
      <c r="B108">
        <v>0.5</v>
      </c>
      <c r="C108" s="5" t="s">
        <v>1</v>
      </c>
      <c r="D108">
        <v>0.5</v>
      </c>
      <c r="E108" t="s">
        <v>1</v>
      </c>
      <c r="F108">
        <v>0.5</v>
      </c>
      <c r="G108" t="s">
        <v>1</v>
      </c>
      <c r="H108">
        <v>0.5</v>
      </c>
      <c r="I108" s="5" t="s">
        <v>1</v>
      </c>
      <c r="J108">
        <v>0.5</v>
      </c>
      <c r="K108" s="5" t="s">
        <v>1</v>
      </c>
      <c r="L108">
        <v>0.5</v>
      </c>
      <c r="M108" s="5" t="s">
        <v>1</v>
      </c>
      <c r="N108" s="5" t="s">
        <v>422</v>
      </c>
      <c r="O108" s="5" t="s">
        <v>1</v>
      </c>
      <c r="P108" s="5" t="s">
        <v>422</v>
      </c>
      <c r="Q108" s="5" t="s">
        <v>1</v>
      </c>
      <c r="R108" s="5" t="s">
        <v>415</v>
      </c>
      <c r="S108" s="5" t="s">
        <v>1</v>
      </c>
      <c r="T108">
        <v>0.5</v>
      </c>
      <c r="U108" t="s">
        <v>1</v>
      </c>
      <c r="V108">
        <v>0.5</v>
      </c>
      <c r="W108" t="s">
        <v>1</v>
      </c>
      <c r="X108">
        <v>0.5</v>
      </c>
      <c r="Y108" t="s">
        <v>1</v>
      </c>
    </row>
    <row r="109" spans="1:25" x14ac:dyDescent="0.3">
      <c r="A109" t="s">
        <v>108</v>
      </c>
      <c r="B109">
        <v>0.5</v>
      </c>
      <c r="C109" s="5" t="s">
        <v>1</v>
      </c>
      <c r="D109">
        <v>0.5</v>
      </c>
      <c r="E109" t="s">
        <v>1</v>
      </c>
      <c r="F109">
        <v>0.5</v>
      </c>
      <c r="G109" t="s">
        <v>1</v>
      </c>
      <c r="H109">
        <v>0.5</v>
      </c>
      <c r="I109" s="5" t="s">
        <v>1</v>
      </c>
      <c r="J109">
        <v>0.5</v>
      </c>
      <c r="K109" s="5" t="s">
        <v>1</v>
      </c>
      <c r="L109">
        <v>0.5</v>
      </c>
      <c r="M109" s="5" t="s">
        <v>1</v>
      </c>
      <c r="N109" s="5" t="s">
        <v>452</v>
      </c>
      <c r="O109" s="5" t="s">
        <v>1</v>
      </c>
      <c r="P109" s="5" t="s">
        <v>422</v>
      </c>
      <c r="Q109" s="5" t="s">
        <v>1</v>
      </c>
      <c r="R109" s="5" t="s">
        <v>444</v>
      </c>
      <c r="S109" s="5" t="s">
        <v>1</v>
      </c>
      <c r="T109">
        <v>0.5</v>
      </c>
      <c r="U109" t="s">
        <v>1</v>
      </c>
      <c r="V109">
        <v>0.5</v>
      </c>
      <c r="W109" t="s">
        <v>1</v>
      </c>
      <c r="X109">
        <v>0.5</v>
      </c>
      <c r="Y109" t="s">
        <v>1</v>
      </c>
    </row>
    <row r="110" spans="1:25" x14ac:dyDescent="0.3">
      <c r="A110" t="s">
        <v>109</v>
      </c>
      <c r="B110">
        <v>0.92</v>
      </c>
      <c r="C110" s="5" t="s">
        <v>186</v>
      </c>
      <c r="D110">
        <v>2</v>
      </c>
      <c r="E110" t="s">
        <v>2</v>
      </c>
      <c r="F110">
        <v>1.49</v>
      </c>
      <c r="G110" t="s">
        <v>2</v>
      </c>
      <c r="H110">
        <v>0.58799999999999997</v>
      </c>
      <c r="I110" s="5" t="s">
        <v>2</v>
      </c>
      <c r="J110">
        <v>2.5</v>
      </c>
      <c r="K110" s="5" t="s">
        <v>2</v>
      </c>
      <c r="L110">
        <v>0.5</v>
      </c>
      <c r="M110" s="5" t="s">
        <v>1</v>
      </c>
      <c r="N110" s="5" t="s">
        <v>466</v>
      </c>
      <c r="O110" s="5" t="s">
        <v>1</v>
      </c>
      <c r="P110" s="5" t="s">
        <v>467</v>
      </c>
      <c r="Q110" s="5" t="s">
        <v>1</v>
      </c>
      <c r="R110" s="5" t="s">
        <v>415</v>
      </c>
      <c r="S110" s="5" t="s">
        <v>1</v>
      </c>
      <c r="T110">
        <v>0.5</v>
      </c>
      <c r="U110" t="s">
        <v>1</v>
      </c>
      <c r="V110">
        <v>0.5</v>
      </c>
      <c r="W110" t="s">
        <v>1</v>
      </c>
      <c r="X110">
        <v>2.83</v>
      </c>
      <c r="Y110" t="s">
        <v>2</v>
      </c>
    </row>
    <row r="111" spans="1:25" x14ac:dyDescent="0.3">
      <c r="A111" t="s">
        <v>110</v>
      </c>
      <c r="B111">
        <v>0.5</v>
      </c>
      <c r="C111" s="5" t="s">
        <v>1</v>
      </c>
      <c r="D111">
        <v>0.67</v>
      </c>
      <c r="E111" t="s">
        <v>186</v>
      </c>
      <c r="F111">
        <v>0.68</v>
      </c>
      <c r="G111" t="s">
        <v>186</v>
      </c>
      <c r="H111">
        <v>0.5</v>
      </c>
      <c r="I111" s="5" t="s">
        <v>1</v>
      </c>
      <c r="J111">
        <v>1.06</v>
      </c>
      <c r="K111" s="5" t="s">
        <v>2</v>
      </c>
      <c r="L111">
        <v>0.5</v>
      </c>
      <c r="M111" s="5" t="s">
        <v>1</v>
      </c>
      <c r="N111" s="5" t="s">
        <v>422</v>
      </c>
      <c r="O111" s="5" t="s">
        <v>1</v>
      </c>
      <c r="P111" s="5">
        <v>1.78</v>
      </c>
      <c r="Q111" s="5" t="s">
        <v>1</v>
      </c>
      <c r="R111" s="5" t="s">
        <v>422</v>
      </c>
      <c r="S111" s="5" t="s">
        <v>1</v>
      </c>
      <c r="T111">
        <v>0.5</v>
      </c>
      <c r="U111" t="s">
        <v>1</v>
      </c>
      <c r="V111">
        <v>0.5</v>
      </c>
      <c r="W111" t="s">
        <v>1</v>
      </c>
      <c r="X111">
        <v>1</v>
      </c>
      <c r="Y111" t="s">
        <v>186</v>
      </c>
    </row>
    <row r="112" spans="1:25" x14ac:dyDescent="0.3">
      <c r="A112" t="s">
        <v>111</v>
      </c>
      <c r="B112">
        <v>0.5</v>
      </c>
      <c r="C112" s="5" t="s">
        <v>1</v>
      </c>
      <c r="D112">
        <v>0.5</v>
      </c>
      <c r="E112" t="s">
        <v>1</v>
      </c>
      <c r="F112">
        <v>0.5</v>
      </c>
      <c r="G112" t="s">
        <v>1</v>
      </c>
      <c r="H112">
        <v>0.5</v>
      </c>
      <c r="I112" s="5" t="s">
        <v>1</v>
      </c>
      <c r="J112">
        <v>0.54600000000000004</v>
      </c>
      <c r="K112" s="5" t="s">
        <v>2</v>
      </c>
      <c r="L112">
        <v>0.5</v>
      </c>
      <c r="M112" s="5" t="s">
        <v>1</v>
      </c>
      <c r="N112" s="5" t="s">
        <v>422</v>
      </c>
      <c r="O112" s="5" t="s">
        <v>1</v>
      </c>
      <c r="P112" s="5" t="s">
        <v>422</v>
      </c>
      <c r="Q112" s="5" t="s">
        <v>1</v>
      </c>
      <c r="R112" s="5" t="s">
        <v>465</v>
      </c>
      <c r="S112" s="5" t="s">
        <v>1</v>
      </c>
      <c r="T112">
        <v>0.5</v>
      </c>
      <c r="U112" t="s">
        <v>1</v>
      </c>
      <c r="V112">
        <v>0.5</v>
      </c>
      <c r="W112" t="s">
        <v>1</v>
      </c>
      <c r="X112">
        <v>0.5</v>
      </c>
      <c r="Y112" t="s">
        <v>1</v>
      </c>
    </row>
    <row r="113" spans="1:25" x14ac:dyDescent="0.3">
      <c r="A113" t="s">
        <v>112</v>
      </c>
      <c r="B113">
        <v>0.5</v>
      </c>
      <c r="C113" s="5" t="s">
        <v>1</v>
      </c>
      <c r="D113">
        <v>0.5</v>
      </c>
      <c r="E113" t="s">
        <v>1</v>
      </c>
      <c r="F113">
        <v>0.5</v>
      </c>
      <c r="G113" t="s">
        <v>1</v>
      </c>
      <c r="H113">
        <v>0.5</v>
      </c>
      <c r="I113" s="5" t="s">
        <v>1</v>
      </c>
      <c r="J113">
        <v>0.5</v>
      </c>
      <c r="K113" s="5" t="s">
        <v>1</v>
      </c>
      <c r="L113">
        <v>0.5</v>
      </c>
      <c r="M113" s="5" t="s">
        <v>1</v>
      </c>
      <c r="N113" s="5" t="s">
        <v>422</v>
      </c>
      <c r="O113" s="5" t="s">
        <v>1</v>
      </c>
      <c r="P113" s="5" t="s">
        <v>422</v>
      </c>
      <c r="Q113" s="5" t="s">
        <v>1</v>
      </c>
      <c r="R113" s="5" t="s">
        <v>464</v>
      </c>
      <c r="S113" s="5" t="s">
        <v>1</v>
      </c>
      <c r="T113">
        <v>0.5</v>
      </c>
      <c r="U113" t="s">
        <v>1</v>
      </c>
      <c r="V113">
        <v>0.5</v>
      </c>
      <c r="W113" t="s">
        <v>1</v>
      </c>
      <c r="X113">
        <v>0.5</v>
      </c>
      <c r="Y113" t="s">
        <v>1</v>
      </c>
    </row>
    <row r="114" spans="1:25" x14ac:dyDescent="0.3">
      <c r="A114" t="s">
        <v>113</v>
      </c>
      <c r="B114">
        <v>0.5</v>
      </c>
      <c r="C114" s="5" t="s">
        <v>1</v>
      </c>
      <c r="D114">
        <v>0.7</v>
      </c>
      <c r="E114" t="s">
        <v>186</v>
      </c>
      <c r="F114">
        <v>0.98</v>
      </c>
      <c r="G114" t="s">
        <v>2</v>
      </c>
      <c r="H114">
        <v>0.5</v>
      </c>
      <c r="I114" s="5" t="s">
        <v>1</v>
      </c>
      <c r="J114">
        <v>0.93200000000000005</v>
      </c>
      <c r="K114" s="5" t="s">
        <v>2</v>
      </c>
      <c r="L114">
        <v>0.5</v>
      </c>
      <c r="M114" s="5" t="s">
        <v>1</v>
      </c>
      <c r="N114" s="5">
        <v>1.32</v>
      </c>
      <c r="O114" s="5" t="s">
        <v>2</v>
      </c>
      <c r="P114" s="5" t="s">
        <v>426</v>
      </c>
      <c r="Q114" s="5" t="s">
        <v>1</v>
      </c>
      <c r="R114" s="5" t="s">
        <v>464</v>
      </c>
      <c r="S114" s="5" t="s">
        <v>1</v>
      </c>
      <c r="T114">
        <v>0.5</v>
      </c>
      <c r="U114" t="s">
        <v>1</v>
      </c>
      <c r="V114">
        <v>0.5</v>
      </c>
      <c r="W114" t="s">
        <v>1</v>
      </c>
      <c r="X114">
        <v>1.2</v>
      </c>
      <c r="Y114" t="s">
        <v>186</v>
      </c>
    </row>
    <row r="115" spans="1:25" x14ac:dyDescent="0.3">
      <c r="A115" t="s">
        <v>114</v>
      </c>
      <c r="B115">
        <v>0.5</v>
      </c>
      <c r="C115" s="5" t="s">
        <v>1</v>
      </c>
      <c r="D115">
        <v>0.5</v>
      </c>
      <c r="E115" t="s">
        <v>1</v>
      </c>
      <c r="F115">
        <v>0.5</v>
      </c>
      <c r="G115" t="s">
        <v>1</v>
      </c>
      <c r="H115">
        <v>0.5</v>
      </c>
      <c r="I115" s="5" t="s">
        <v>1</v>
      </c>
      <c r="J115">
        <v>0.5</v>
      </c>
      <c r="K115" s="5" t="s">
        <v>1</v>
      </c>
      <c r="L115">
        <v>0.5</v>
      </c>
      <c r="M115" s="5" t="s">
        <v>1</v>
      </c>
      <c r="N115" s="5" t="s">
        <v>456</v>
      </c>
      <c r="O115" s="5" t="s">
        <v>1</v>
      </c>
      <c r="P115" s="5" t="s">
        <v>422</v>
      </c>
      <c r="Q115" s="5" t="s">
        <v>1</v>
      </c>
      <c r="R115" s="5" t="s">
        <v>458</v>
      </c>
      <c r="S115" s="5" t="s">
        <v>1</v>
      </c>
      <c r="T115">
        <v>0.5</v>
      </c>
      <c r="U115" t="s">
        <v>1</v>
      </c>
      <c r="V115">
        <v>0.5</v>
      </c>
      <c r="W115" t="s">
        <v>1</v>
      </c>
      <c r="X115">
        <v>0.5</v>
      </c>
      <c r="Y115" t="s">
        <v>1</v>
      </c>
    </row>
    <row r="116" spans="1:25" x14ac:dyDescent="0.3">
      <c r="A116" t="s">
        <v>115</v>
      </c>
      <c r="B116">
        <v>0.5</v>
      </c>
      <c r="C116" s="5" t="s">
        <v>1</v>
      </c>
      <c r="D116">
        <v>0.5</v>
      </c>
      <c r="E116" t="s">
        <v>1</v>
      </c>
      <c r="F116">
        <v>0.5</v>
      </c>
      <c r="G116" t="s">
        <v>1</v>
      </c>
      <c r="H116">
        <v>0.5</v>
      </c>
      <c r="I116" s="5" t="s">
        <v>1</v>
      </c>
      <c r="J116">
        <v>0.5</v>
      </c>
      <c r="K116" s="5" t="s">
        <v>1</v>
      </c>
      <c r="L116">
        <v>0.5</v>
      </c>
      <c r="M116" s="5" t="s">
        <v>1</v>
      </c>
      <c r="N116" s="5" t="s">
        <v>422</v>
      </c>
      <c r="O116" s="5" t="s">
        <v>1</v>
      </c>
      <c r="P116" s="5" t="s">
        <v>422</v>
      </c>
      <c r="Q116" s="5" t="s">
        <v>1</v>
      </c>
      <c r="R116" s="5" t="s">
        <v>468</v>
      </c>
      <c r="S116" s="5" t="s">
        <v>1</v>
      </c>
      <c r="T116">
        <v>0.5</v>
      </c>
      <c r="U116" t="s">
        <v>1</v>
      </c>
      <c r="V116">
        <v>0.5</v>
      </c>
      <c r="W116" t="s">
        <v>1</v>
      </c>
      <c r="X116">
        <v>0.5</v>
      </c>
      <c r="Y116" t="s">
        <v>1</v>
      </c>
    </row>
    <row r="117" spans="1:25" x14ac:dyDescent="0.3">
      <c r="A117" t="s">
        <v>116</v>
      </c>
      <c r="B117">
        <v>0.5</v>
      </c>
      <c r="C117" s="5" t="s">
        <v>1</v>
      </c>
      <c r="D117">
        <v>0.5</v>
      </c>
      <c r="E117" t="s">
        <v>1</v>
      </c>
      <c r="F117">
        <v>0.5</v>
      </c>
      <c r="G117" t="s">
        <v>1</v>
      </c>
      <c r="H117">
        <v>0.5</v>
      </c>
      <c r="I117" s="5" t="s">
        <v>1</v>
      </c>
      <c r="J117">
        <v>0.5</v>
      </c>
      <c r="K117" s="5" t="s">
        <v>1</v>
      </c>
      <c r="L117">
        <v>0.5</v>
      </c>
      <c r="M117" s="5" t="s">
        <v>1</v>
      </c>
      <c r="N117" s="5" t="s">
        <v>422</v>
      </c>
      <c r="O117" s="5" t="s">
        <v>1</v>
      </c>
      <c r="P117" s="5" t="s">
        <v>422</v>
      </c>
      <c r="Q117" s="5" t="s">
        <v>1</v>
      </c>
      <c r="R117" s="5" t="s">
        <v>422</v>
      </c>
      <c r="S117" s="5" t="s">
        <v>1</v>
      </c>
      <c r="T117">
        <v>0.5</v>
      </c>
      <c r="U117" t="s">
        <v>1</v>
      </c>
      <c r="V117">
        <v>0.5</v>
      </c>
      <c r="W117" t="s">
        <v>1</v>
      </c>
      <c r="X117">
        <v>0.5</v>
      </c>
      <c r="Y117" t="s">
        <v>1</v>
      </c>
    </row>
    <row r="118" spans="1:25" x14ac:dyDescent="0.3">
      <c r="A118" t="s">
        <v>117</v>
      </c>
      <c r="B118">
        <v>0.5</v>
      </c>
      <c r="C118" s="5" t="s">
        <v>1</v>
      </c>
      <c r="D118">
        <v>0.66</v>
      </c>
      <c r="E118" t="s">
        <v>186</v>
      </c>
      <c r="F118">
        <v>0.59199999999999997</v>
      </c>
      <c r="G118" t="s">
        <v>2</v>
      </c>
      <c r="H118">
        <v>0.5</v>
      </c>
      <c r="I118" s="5" t="s">
        <v>1</v>
      </c>
      <c r="J118">
        <v>0.6</v>
      </c>
      <c r="K118" s="5" t="s">
        <v>186</v>
      </c>
      <c r="L118">
        <v>0.5</v>
      </c>
      <c r="M118" s="5" t="s">
        <v>1</v>
      </c>
      <c r="N118" s="5" t="s">
        <v>409</v>
      </c>
      <c r="O118" s="5" t="s">
        <v>1</v>
      </c>
      <c r="P118" s="5" t="s">
        <v>435</v>
      </c>
      <c r="Q118" s="5" t="s">
        <v>1</v>
      </c>
      <c r="R118" s="5" t="s">
        <v>456</v>
      </c>
      <c r="S118" s="5" t="s">
        <v>1</v>
      </c>
      <c r="T118">
        <v>0.5</v>
      </c>
      <c r="U118" t="s">
        <v>1</v>
      </c>
      <c r="V118">
        <v>0.5</v>
      </c>
      <c r="W118" t="s">
        <v>1</v>
      </c>
      <c r="X118">
        <v>0.5</v>
      </c>
      <c r="Y118" t="s">
        <v>1</v>
      </c>
    </row>
    <row r="119" spans="1:25" x14ac:dyDescent="0.3">
      <c r="A119" t="s">
        <v>118</v>
      </c>
      <c r="B119">
        <v>2.1</v>
      </c>
      <c r="C119" s="5" t="s">
        <v>1</v>
      </c>
      <c r="D119">
        <v>3.94</v>
      </c>
      <c r="E119" t="s">
        <v>1</v>
      </c>
      <c r="F119">
        <v>2.9</v>
      </c>
      <c r="G119" t="s">
        <v>185</v>
      </c>
      <c r="H119">
        <v>1.36</v>
      </c>
      <c r="I119" s="5" t="s">
        <v>1</v>
      </c>
      <c r="J119">
        <v>5.01</v>
      </c>
      <c r="K119" s="5" t="s">
        <v>2</v>
      </c>
      <c r="L119">
        <v>1.1499999999999999</v>
      </c>
      <c r="M119" s="5" t="s">
        <v>1</v>
      </c>
      <c r="N119" s="5">
        <v>3.72</v>
      </c>
      <c r="O119" s="5" t="s">
        <v>1</v>
      </c>
      <c r="P119" s="5">
        <v>8.19</v>
      </c>
      <c r="Q119" s="5" t="s">
        <v>1</v>
      </c>
      <c r="R119" s="5">
        <v>1.77</v>
      </c>
      <c r="S119" s="5" t="s">
        <v>1</v>
      </c>
      <c r="T119">
        <v>1.6</v>
      </c>
      <c r="U119" t="s">
        <v>1</v>
      </c>
      <c r="V119">
        <v>0.85</v>
      </c>
      <c r="W119" t="s">
        <v>185</v>
      </c>
      <c r="X119">
        <v>5.4</v>
      </c>
      <c r="Y119" t="s">
        <v>186</v>
      </c>
    </row>
    <row r="120" spans="1:25" x14ac:dyDescent="0.3">
      <c r="A120" t="s">
        <v>119</v>
      </c>
      <c r="B120">
        <v>0.5</v>
      </c>
      <c r="C120" s="5" t="s">
        <v>1</v>
      </c>
      <c r="D120">
        <v>0.5</v>
      </c>
      <c r="E120" t="s">
        <v>1</v>
      </c>
      <c r="F120">
        <v>0.5</v>
      </c>
      <c r="G120" t="s">
        <v>1</v>
      </c>
      <c r="H120">
        <v>0.5</v>
      </c>
      <c r="I120" s="5" t="s">
        <v>1</v>
      </c>
      <c r="J120">
        <v>0.5</v>
      </c>
      <c r="K120" s="5" t="s">
        <v>1</v>
      </c>
      <c r="L120">
        <v>0.5</v>
      </c>
      <c r="M120" s="5" t="s">
        <v>1</v>
      </c>
      <c r="N120" s="5" t="s">
        <v>422</v>
      </c>
      <c r="O120" s="5" t="s">
        <v>1</v>
      </c>
      <c r="P120" s="5" t="s">
        <v>422</v>
      </c>
      <c r="Q120" s="5" t="s">
        <v>1</v>
      </c>
      <c r="R120" s="5" t="s">
        <v>465</v>
      </c>
      <c r="S120" s="5" t="s">
        <v>1</v>
      </c>
      <c r="T120">
        <v>0.5</v>
      </c>
      <c r="U120" t="s">
        <v>1</v>
      </c>
      <c r="V120">
        <v>0.5</v>
      </c>
      <c r="W120" t="s">
        <v>1</v>
      </c>
      <c r="X120">
        <v>0.5</v>
      </c>
      <c r="Y120" t="s">
        <v>1</v>
      </c>
    </row>
    <row r="121" spans="1:25" x14ac:dyDescent="0.3">
      <c r="A121" t="s">
        <v>120</v>
      </c>
      <c r="B121">
        <v>0.5</v>
      </c>
      <c r="C121" s="5" t="s">
        <v>1</v>
      </c>
      <c r="D121">
        <v>0.5</v>
      </c>
      <c r="E121" t="s">
        <v>1</v>
      </c>
      <c r="F121">
        <v>0.5</v>
      </c>
      <c r="G121" t="s">
        <v>1</v>
      </c>
      <c r="H121">
        <v>0.5</v>
      </c>
      <c r="I121" s="5" t="s">
        <v>1</v>
      </c>
      <c r="J121">
        <v>0.5</v>
      </c>
      <c r="K121" s="5" t="s">
        <v>1</v>
      </c>
      <c r="L121">
        <v>0.5</v>
      </c>
      <c r="M121" s="5" t="s">
        <v>1</v>
      </c>
      <c r="N121" s="5" t="s">
        <v>422</v>
      </c>
      <c r="O121" s="5" t="s">
        <v>1</v>
      </c>
      <c r="P121" s="5" t="s">
        <v>422</v>
      </c>
      <c r="Q121" s="5" t="s">
        <v>1</v>
      </c>
      <c r="R121" s="5" t="s">
        <v>422</v>
      </c>
      <c r="S121" s="5" t="s">
        <v>1</v>
      </c>
      <c r="T121">
        <v>0.5</v>
      </c>
      <c r="U121" t="s">
        <v>1</v>
      </c>
      <c r="V121">
        <v>0.5</v>
      </c>
      <c r="W121" t="s">
        <v>1</v>
      </c>
      <c r="X121">
        <v>0.5</v>
      </c>
      <c r="Y121" t="s">
        <v>1</v>
      </c>
    </row>
    <row r="122" spans="1:25" x14ac:dyDescent="0.3">
      <c r="A122" t="s">
        <v>121</v>
      </c>
      <c r="B122">
        <v>0.5</v>
      </c>
      <c r="C122" s="5" t="s">
        <v>1</v>
      </c>
      <c r="D122">
        <v>0.5</v>
      </c>
      <c r="E122" t="s">
        <v>1</v>
      </c>
      <c r="F122">
        <v>0.5</v>
      </c>
      <c r="G122" t="s">
        <v>1</v>
      </c>
      <c r="H122">
        <v>0.5</v>
      </c>
      <c r="I122" s="5" t="s">
        <v>1</v>
      </c>
      <c r="J122">
        <v>0.5</v>
      </c>
      <c r="K122" s="5" t="s">
        <v>1</v>
      </c>
      <c r="L122">
        <v>0.5</v>
      </c>
      <c r="M122" s="5" t="s">
        <v>1</v>
      </c>
      <c r="N122" s="5" t="s">
        <v>422</v>
      </c>
      <c r="O122" s="5" t="s">
        <v>1</v>
      </c>
      <c r="P122" s="5" t="s">
        <v>422</v>
      </c>
      <c r="Q122" s="5" t="s">
        <v>1</v>
      </c>
      <c r="R122" s="5" t="s">
        <v>422</v>
      </c>
      <c r="S122" s="5" t="s">
        <v>1</v>
      </c>
      <c r="T122">
        <v>0.5</v>
      </c>
      <c r="U122" t="s">
        <v>1</v>
      </c>
      <c r="V122">
        <v>0.5</v>
      </c>
      <c r="W122" t="s">
        <v>1</v>
      </c>
      <c r="X122">
        <v>0.5</v>
      </c>
      <c r="Y122" t="s">
        <v>1</v>
      </c>
    </row>
    <row r="123" spans="1:25" x14ac:dyDescent="0.3">
      <c r="A123" t="s">
        <v>122</v>
      </c>
      <c r="B123">
        <v>2.3199999999999998</v>
      </c>
      <c r="C123" s="5" t="s">
        <v>1</v>
      </c>
      <c r="D123">
        <v>3.81</v>
      </c>
      <c r="E123" t="s">
        <v>1</v>
      </c>
      <c r="F123">
        <v>3.38</v>
      </c>
      <c r="G123" t="s">
        <v>1</v>
      </c>
      <c r="H123">
        <v>0.95</v>
      </c>
      <c r="I123" s="5" t="s">
        <v>185</v>
      </c>
      <c r="J123">
        <v>3.7</v>
      </c>
      <c r="K123" s="5" t="s">
        <v>1</v>
      </c>
      <c r="L123">
        <v>1.08</v>
      </c>
      <c r="M123" s="5" t="s">
        <v>1</v>
      </c>
      <c r="N123" s="5">
        <v>4.6100000000000003</v>
      </c>
      <c r="O123" s="5" t="s">
        <v>1</v>
      </c>
      <c r="P123" s="5">
        <v>6.4</v>
      </c>
      <c r="Q123" s="5" t="s">
        <v>1</v>
      </c>
      <c r="R123" s="5" t="s">
        <v>426</v>
      </c>
      <c r="S123" s="5" t="s">
        <v>1</v>
      </c>
      <c r="T123">
        <v>1.59</v>
      </c>
      <c r="U123" t="s">
        <v>1</v>
      </c>
      <c r="V123">
        <v>0.59</v>
      </c>
      <c r="W123" t="s">
        <v>185</v>
      </c>
      <c r="X123">
        <v>5.04</v>
      </c>
      <c r="Y123" t="s">
        <v>2</v>
      </c>
    </row>
    <row r="124" spans="1:25" x14ac:dyDescent="0.3">
      <c r="A124" t="s">
        <v>123</v>
      </c>
      <c r="B124">
        <v>0.5</v>
      </c>
      <c r="C124" s="5" t="s">
        <v>1</v>
      </c>
      <c r="D124">
        <v>0.60799999999999998</v>
      </c>
      <c r="E124" t="s">
        <v>2</v>
      </c>
      <c r="F124">
        <v>0.5</v>
      </c>
      <c r="G124" t="s">
        <v>1</v>
      </c>
      <c r="H124">
        <v>0.5</v>
      </c>
      <c r="I124" s="5" t="s">
        <v>1</v>
      </c>
      <c r="J124">
        <v>0.5</v>
      </c>
      <c r="K124" s="5" t="s">
        <v>1</v>
      </c>
      <c r="L124">
        <v>0.5</v>
      </c>
      <c r="M124" s="5" t="s">
        <v>1</v>
      </c>
      <c r="N124" s="5" t="s">
        <v>422</v>
      </c>
      <c r="O124" s="5" t="s">
        <v>1</v>
      </c>
      <c r="P124" s="5" t="s">
        <v>422</v>
      </c>
      <c r="Q124" s="5" t="s">
        <v>1</v>
      </c>
      <c r="R124" s="5" t="s">
        <v>465</v>
      </c>
      <c r="S124" s="5" t="s">
        <v>1</v>
      </c>
      <c r="T124">
        <v>0.5</v>
      </c>
      <c r="U124" t="s">
        <v>1</v>
      </c>
      <c r="V124">
        <v>0.5</v>
      </c>
      <c r="W124" t="s">
        <v>1</v>
      </c>
      <c r="X124">
        <v>0.5</v>
      </c>
      <c r="Y124" t="s">
        <v>1</v>
      </c>
    </row>
    <row r="125" spans="1:25" x14ac:dyDescent="0.3">
      <c r="A125" t="s">
        <v>124</v>
      </c>
      <c r="B125">
        <v>0.5</v>
      </c>
      <c r="C125" s="5" t="s">
        <v>1</v>
      </c>
      <c r="D125">
        <v>1.25</v>
      </c>
      <c r="E125" t="s">
        <v>1</v>
      </c>
      <c r="F125">
        <v>0.79</v>
      </c>
      <c r="G125" t="s">
        <v>185</v>
      </c>
      <c r="H125">
        <v>0.5</v>
      </c>
      <c r="I125" s="5" t="s">
        <v>1</v>
      </c>
      <c r="J125">
        <v>0.5</v>
      </c>
      <c r="K125" s="5" t="s">
        <v>1</v>
      </c>
      <c r="L125">
        <v>0.5</v>
      </c>
      <c r="M125" s="5" t="s">
        <v>1</v>
      </c>
      <c r="N125" s="5" t="s">
        <v>422</v>
      </c>
      <c r="O125" s="5" t="s">
        <v>1</v>
      </c>
      <c r="P125" s="5" t="s">
        <v>422</v>
      </c>
      <c r="Q125" s="5" t="s">
        <v>1</v>
      </c>
      <c r="R125" s="5" t="s">
        <v>468</v>
      </c>
      <c r="S125" s="5" t="s">
        <v>1</v>
      </c>
      <c r="T125">
        <v>0.5</v>
      </c>
      <c r="U125" t="s">
        <v>1</v>
      </c>
      <c r="V125">
        <v>0.5</v>
      </c>
      <c r="W125" t="s">
        <v>1</v>
      </c>
      <c r="X125">
        <v>0.5</v>
      </c>
      <c r="Y125" t="s">
        <v>1</v>
      </c>
    </row>
    <row r="126" spans="1:25" x14ac:dyDescent="0.3">
      <c r="A126" t="s">
        <v>125</v>
      </c>
      <c r="B126">
        <v>0.5</v>
      </c>
      <c r="C126" s="5" t="s">
        <v>1</v>
      </c>
      <c r="D126">
        <v>0.5</v>
      </c>
      <c r="E126" t="s">
        <v>1</v>
      </c>
      <c r="F126">
        <v>0.5</v>
      </c>
      <c r="G126" t="s">
        <v>1</v>
      </c>
      <c r="H126">
        <v>0.5</v>
      </c>
      <c r="I126" s="5" t="s">
        <v>1</v>
      </c>
      <c r="J126">
        <v>0.69899999999999995</v>
      </c>
      <c r="K126" s="5" t="s">
        <v>2</v>
      </c>
      <c r="L126">
        <v>0.5</v>
      </c>
      <c r="M126" s="5" t="s">
        <v>1</v>
      </c>
      <c r="N126" s="5" t="s">
        <v>422</v>
      </c>
      <c r="O126" s="5" t="s">
        <v>1</v>
      </c>
      <c r="P126" s="5">
        <v>0.57299999999999995</v>
      </c>
      <c r="Q126" s="5" t="s">
        <v>2</v>
      </c>
      <c r="R126" s="5" t="s">
        <v>422</v>
      </c>
      <c r="S126" s="5" t="s">
        <v>1</v>
      </c>
      <c r="T126">
        <v>0.5</v>
      </c>
      <c r="U126" t="s">
        <v>1</v>
      </c>
      <c r="V126">
        <v>0.5</v>
      </c>
      <c r="W126" t="s">
        <v>1</v>
      </c>
      <c r="X126">
        <v>0.5</v>
      </c>
      <c r="Y126" t="s">
        <v>1</v>
      </c>
    </row>
    <row r="127" spans="1:25" x14ac:dyDescent="0.3">
      <c r="A127" t="s">
        <v>126</v>
      </c>
      <c r="B127">
        <v>0.5</v>
      </c>
      <c r="C127" s="5" t="s">
        <v>1</v>
      </c>
      <c r="D127">
        <v>0.5</v>
      </c>
      <c r="E127" t="s">
        <v>1</v>
      </c>
      <c r="F127">
        <v>0.5</v>
      </c>
      <c r="G127" t="s">
        <v>1</v>
      </c>
      <c r="H127">
        <v>0.5</v>
      </c>
      <c r="I127" s="5" t="s">
        <v>1</v>
      </c>
      <c r="J127">
        <v>0.5</v>
      </c>
      <c r="K127" s="5" t="s">
        <v>1</v>
      </c>
      <c r="L127">
        <v>0.5</v>
      </c>
      <c r="M127" s="5" t="s">
        <v>1</v>
      </c>
      <c r="N127" s="5" t="s">
        <v>422</v>
      </c>
      <c r="O127" s="5" t="s">
        <v>1</v>
      </c>
      <c r="P127" s="5" t="s">
        <v>422</v>
      </c>
      <c r="Q127" s="5" t="s">
        <v>1</v>
      </c>
      <c r="R127" s="5" t="s">
        <v>422</v>
      </c>
      <c r="S127" s="5" t="s">
        <v>1</v>
      </c>
      <c r="T127">
        <v>0.5</v>
      </c>
      <c r="U127" t="s">
        <v>1</v>
      </c>
      <c r="V127">
        <v>0.5</v>
      </c>
      <c r="W127" t="s">
        <v>1</v>
      </c>
      <c r="X127">
        <v>0.5</v>
      </c>
      <c r="Y127" t="s">
        <v>1</v>
      </c>
    </row>
    <row r="128" spans="1:25" x14ac:dyDescent="0.3">
      <c r="A128" t="s">
        <v>127</v>
      </c>
      <c r="B128">
        <v>0.5</v>
      </c>
      <c r="C128" s="5" t="s">
        <v>1</v>
      </c>
      <c r="D128">
        <v>0.5</v>
      </c>
      <c r="E128" t="s">
        <v>1</v>
      </c>
      <c r="F128">
        <v>0.5</v>
      </c>
      <c r="G128" t="s">
        <v>1</v>
      </c>
      <c r="H128">
        <v>0.5</v>
      </c>
      <c r="I128" s="5" t="s">
        <v>1</v>
      </c>
      <c r="J128">
        <v>0.5</v>
      </c>
      <c r="K128" s="5" t="s">
        <v>1</v>
      </c>
      <c r="L128">
        <v>0.5</v>
      </c>
      <c r="M128" s="5" t="s">
        <v>1</v>
      </c>
      <c r="N128" s="5" t="s">
        <v>422</v>
      </c>
      <c r="O128" s="5" t="s">
        <v>1</v>
      </c>
      <c r="P128" s="5" t="s">
        <v>422</v>
      </c>
      <c r="Q128" s="5" t="s">
        <v>1</v>
      </c>
      <c r="R128" s="5" t="s">
        <v>422</v>
      </c>
      <c r="S128" s="5" t="s">
        <v>1</v>
      </c>
      <c r="T128">
        <v>0.5</v>
      </c>
      <c r="U128" t="s">
        <v>1</v>
      </c>
      <c r="V128">
        <v>0.5</v>
      </c>
      <c r="W128" t="s">
        <v>1</v>
      </c>
      <c r="X128">
        <v>0.5</v>
      </c>
      <c r="Y128" t="s">
        <v>1</v>
      </c>
    </row>
    <row r="129" spans="1:25" x14ac:dyDescent="0.3">
      <c r="A129" t="s">
        <v>128</v>
      </c>
      <c r="B129">
        <v>0.5</v>
      </c>
      <c r="C129" s="5" t="s">
        <v>1</v>
      </c>
      <c r="D129">
        <v>0.5</v>
      </c>
      <c r="E129" t="s">
        <v>1</v>
      </c>
      <c r="F129">
        <v>0.5</v>
      </c>
      <c r="G129" t="s">
        <v>1</v>
      </c>
      <c r="H129">
        <v>0.5</v>
      </c>
      <c r="I129" s="5" t="s">
        <v>1</v>
      </c>
      <c r="J129">
        <v>0.5</v>
      </c>
      <c r="K129" s="5" t="s">
        <v>1</v>
      </c>
      <c r="L129">
        <v>0.5</v>
      </c>
      <c r="M129" s="5" t="s">
        <v>1</v>
      </c>
      <c r="N129" s="5" t="s">
        <v>422</v>
      </c>
      <c r="O129" s="5" t="s">
        <v>1</v>
      </c>
      <c r="P129" s="5" t="s">
        <v>422</v>
      </c>
      <c r="Q129" s="5" t="s">
        <v>1</v>
      </c>
      <c r="R129" s="5" t="s">
        <v>422</v>
      </c>
      <c r="S129" s="5" t="s">
        <v>1</v>
      </c>
      <c r="T129">
        <v>0.5</v>
      </c>
      <c r="U129" t="s">
        <v>1</v>
      </c>
      <c r="V129">
        <v>0.5</v>
      </c>
      <c r="W129" t="s">
        <v>1</v>
      </c>
      <c r="X129">
        <v>0.5</v>
      </c>
      <c r="Y129" t="s">
        <v>1</v>
      </c>
    </row>
    <row r="130" spans="1:25" x14ac:dyDescent="0.3">
      <c r="A130" t="s">
        <v>129</v>
      </c>
      <c r="B130">
        <v>0.5</v>
      </c>
      <c r="C130" s="5" t="s">
        <v>1</v>
      </c>
      <c r="D130">
        <v>0.5</v>
      </c>
      <c r="E130" t="s">
        <v>1</v>
      </c>
      <c r="F130">
        <v>0.5</v>
      </c>
      <c r="G130" t="s">
        <v>1</v>
      </c>
      <c r="H130">
        <v>0.5</v>
      </c>
      <c r="I130" s="5" t="s">
        <v>1</v>
      </c>
      <c r="J130">
        <v>0.5</v>
      </c>
      <c r="K130" s="5" t="s">
        <v>1</v>
      </c>
      <c r="L130">
        <v>0.5</v>
      </c>
      <c r="M130" s="5" t="s">
        <v>1</v>
      </c>
      <c r="N130" s="5" t="s">
        <v>422</v>
      </c>
      <c r="O130" s="5" t="s">
        <v>1</v>
      </c>
      <c r="P130" s="5" t="s">
        <v>422</v>
      </c>
      <c r="Q130" s="5" t="s">
        <v>1</v>
      </c>
      <c r="R130" s="5" t="s">
        <v>422</v>
      </c>
      <c r="S130" s="5" t="s">
        <v>1</v>
      </c>
      <c r="T130">
        <v>0.5</v>
      </c>
      <c r="U130" t="s">
        <v>1</v>
      </c>
      <c r="V130">
        <v>0.5</v>
      </c>
      <c r="W130" t="s">
        <v>1</v>
      </c>
      <c r="X130">
        <v>0.5</v>
      </c>
      <c r="Y130" t="s">
        <v>1</v>
      </c>
    </row>
    <row r="131" spans="1:25" x14ac:dyDescent="0.3">
      <c r="A131" t="s">
        <v>130</v>
      </c>
      <c r="B131">
        <v>0.5</v>
      </c>
      <c r="C131" s="5" t="s">
        <v>1</v>
      </c>
      <c r="D131">
        <v>0.5</v>
      </c>
      <c r="E131" t="s">
        <v>1</v>
      </c>
      <c r="F131">
        <v>0.5</v>
      </c>
      <c r="G131" t="s">
        <v>1</v>
      </c>
      <c r="H131">
        <v>0.5</v>
      </c>
      <c r="I131" s="5" t="s">
        <v>1</v>
      </c>
      <c r="J131">
        <v>0.5</v>
      </c>
      <c r="K131" s="5" t="s">
        <v>1</v>
      </c>
      <c r="L131">
        <v>0.5</v>
      </c>
      <c r="M131" s="5" t="s">
        <v>1</v>
      </c>
      <c r="N131" s="5" t="s">
        <v>422</v>
      </c>
      <c r="O131" s="5" t="s">
        <v>1</v>
      </c>
      <c r="P131" s="5" t="s">
        <v>422</v>
      </c>
      <c r="Q131" s="5" t="s">
        <v>1</v>
      </c>
      <c r="R131" s="5" t="s">
        <v>453</v>
      </c>
      <c r="S131" s="5" t="s">
        <v>1</v>
      </c>
      <c r="T131">
        <v>0.5</v>
      </c>
      <c r="U131" t="s">
        <v>1</v>
      </c>
      <c r="V131">
        <v>0.5</v>
      </c>
      <c r="W131" t="s">
        <v>1</v>
      </c>
      <c r="X131">
        <v>0.5</v>
      </c>
      <c r="Y131" t="s">
        <v>1</v>
      </c>
    </row>
    <row r="132" spans="1:25" x14ac:dyDescent="0.3">
      <c r="A132" t="s">
        <v>131</v>
      </c>
      <c r="B132">
        <v>0.5</v>
      </c>
      <c r="C132" s="5" t="s">
        <v>1</v>
      </c>
      <c r="D132">
        <v>0.64100000000000001</v>
      </c>
      <c r="E132" t="s">
        <v>1</v>
      </c>
      <c r="F132">
        <v>0.5</v>
      </c>
      <c r="G132" t="s">
        <v>1</v>
      </c>
      <c r="H132">
        <v>0.5</v>
      </c>
      <c r="I132" s="5" t="s">
        <v>1</v>
      </c>
      <c r="J132">
        <v>0.5</v>
      </c>
      <c r="K132" s="5" t="s">
        <v>1</v>
      </c>
      <c r="L132">
        <v>0.5</v>
      </c>
      <c r="M132" s="5" t="s">
        <v>1</v>
      </c>
      <c r="N132" s="5" t="s">
        <v>422</v>
      </c>
      <c r="O132" s="5" t="s">
        <v>1</v>
      </c>
      <c r="P132" s="5" t="s">
        <v>422</v>
      </c>
      <c r="Q132" s="5" t="s">
        <v>1</v>
      </c>
      <c r="R132" s="5" t="s">
        <v>422</v>
      </c>
      <c r="S132" s="5" t="s">
        <v>1</v>
      </c>
      <c r="T132">
        <v>0.5</v>
      </c>
      <c r="U132" t="s">
        <v>1</v>
      </c>
      <c r="V132">
        <v>0.5</v>
      </c>
      <c r="W132" t="s">
        <v>1</v>
      </c>
      <c r="X132">
        <v>0.5</v>
      </c>
      <c r="Y132" t="s">
        <v>1</v>
      </c>
    </row>
    <row r="133" spans="1:25" x14ac:dyDescent="0.3">
      <c r="A133" t="s">
        <v>132</v>
      </c>
      <c r="B133">
        <v>0.5</v>
      </c>
      <c r="C133" s="5" t="s">
        <v>1</v>
      </c>
      <c r="D133">
        <v>0.56999999999999995</v>
      </c>
      <c r="E133" t="s">
        <v>185</v>
      </c>
      <c r="F133">
        <v>0.55000000000000004</v>
      </c>
      <c r="G133" t="s">
        <v>185</v>
      </c>
      <c r="H133">
        <v>0.5</v>
      </c>
      <c r="I133" s="5" t="s">
        <v>1</v>
      </c>
      <c r="J133">
        <v>0.5</v>
      </c>
      <c r="K133" s="5" t="s">
        <v>1</v>
      </c>
      <c r="L133">
        <v>0.5</v>
      </c>
      <c r="M133" s="5" t="s">
        <v>1</v>
      </c>
      <c r="N133" s="5" t="s">
        <v>422</v>
      </c>
      <c r="O133" s="5" t="s">
        <v>1</v>
      </c>
      <c r="P133" s="5" t="s">
        <v>422</v>
      </c>
      <c r="Q133" s="5" t="s">
        <v>1</v>
      </c>
      <c r="R133" s="5" t="s">
        <v>422</v>
      </c>
      <c r="S133" s="5" t="s">
        <v>1</v>
      </c>
      <c r="T133">
        <v>0.5</v>
      </c>
      <c r="U133" t="s">
        <v>1</v>
      </c>
      <c r="V133">
        <v>0.5</v>
      </c>
      <c r="W133" t="s">
        <v>1</v>
      </c>
      <c r="X133">
        <v>0.5</v>
      </c>
      <c r="Y133" t="s">
        <v>1</v>
      </c>
    </row>
    <row r="134" spans="1:25" x14ac:dyDescent="0.3">
      <c r="A134" t="s">
        <v>133</v>
      </c>
      <c r="B134">
        <v>0.5</v>
      </c>
      <c r="C134" s="5" t="s">
        <v>1</v>
      </c>
      <c r="D134">
        <v>0.96</v>
      </c>
      <c r="E134" t="s">
        <v>2</v>
      </c>
      <c r="F134">
        <v>0.87</v>
      </c>
      <c r="G134" t="s">
        <v>186</v>
      </c>
      <c r="H134">
        <v>0.5</v>
      </c>
      <c r="I134" s="5" t="s">
        <v>1</v>
      </c>
      <c r="J134">
        <v>0.82499999999999996</v>
      </c>
      <c r="K134" s="5" t="s">
        <v>2</v>
      </c>
      <c r="L134">
        <v>0.5</v>
      </c>
      <c r="M134" s="5" t="s">
        <v>1</v>
      </c>
      <c r="N134" s="5" t="s">
        <v>455</v>
      </c>
      <c r="O134" s="5" t="s">
        <v>1</v>
      </c>
      <c r="P134" s="5">
        <v>1.27</v>
      </c>
      <c r="Q134" s="5" t="s">
        <v>2</v>
      </c>
      <c r="R134" s="5" t="s">
        <v>415</v>
      </c>
      <c r="S134" s="5" t="s">
        <v>1</v>
      </c>
      <c r="T134">
        <v>0.52400000000000002</v>
      </c>
      <c r="U134" t="s">
        <v>2</v>
      </c>
      <c r="V134">
        <v>0.5</v>
      </c>
      <c r="W134" t="s">
        <v>1</v>
      </c>
      <c r="X134">
        <v>0.68</v>
      </c>
      <c r="Y134" t="s">
        <v>186</v>
      </c>
    </row>
    <row r="135" spans="1:25" x14ac:dyDescent="0.3">
      <c r="A135" t="s">
        <v>134</v>
      </c>
      <c r="B135">
        <v>0.5</v>
      </c>
      <c r="C135" s="5" t="s">
        <v>1</v>
      </c>
      <c r="D135">
        <v>0.5</v>
      </c>
      <c r="E135" t="s">
        <v>1</v>
      </c>
      <c r="F135">
        <v>0.53</v>
      </c>
      <c r="G135" t="s">
        <v>186</v>
      </c>
      <c r="H135">
        <v>0.5</v>
      </c>
      <c r="I135" s="5" t="s">
        <v>1</v>
      </c>
      <c r="J135">
        <v>0.5</v>
      </c>
      <c r="K135" s="5" t="s">
        <v>1</v>
      </c>
      <c r="L135">
        <v>0.5</v>
      </c>
      <c r="M135" s="5" t="s">
        <v>1</v>
      </c>
      <c r="N135" s="5" t="s">
        <v>422</v>
      </c>
      <c r="O135" s="5" t="s">
        <v>1</v>
      </c>
      <c r="P135" s="5" t="s">
        <v>422</v>
      </c>
      <c r="Q135" s="5" t="s">
        <v>1</v>
      </c>
      <c r="R135" s="5" t="s">
        <v>457</v>
      </c>
      <c r="S135" s="5" t="s">
        <v>1</v>
      </c>
      <c r="T135">
        <v>0.5</v>
      </c>
      <c r="U135" t="s">
        <v>1</v>
      </c>
      <c r="V135">
        <v>0.5</v>
      </c>
      <c r="W135" t="s">
        <v>1</v>
      </c>
      <c r="X135">
        <v>0.5</v>
      </c>
      <c r="Y135" t="s">
        <v>1</v>
      </c>
    </row>
    <row r="136" spans="1:25" x14ac:dyDescent="0.3">
      <c r="A136" t="s">
        <v>135</v>
      </c>
      <c r="B136">
        <v>0.5</v>
      </c>
      <c r="C136" s="5" t="s">
        <v>1</v>
      </c>
      <c r="D136">
        <v>0.5</v>
      </c>
      <c r="E136" t="s">
        <v>1</v>
      </c>
      <c r="F136">
        <v>0.52</v>
      </c>
      <c r="G136" t="s">
        <v>1</v>
      </c>
      <c r="H136">
        <v>0.5</v>
      </c>
      <c r="I136" s="5" t="s">
        <v>1</v>
      </c>
      <c r="J136">
        <v>0.5</v>
      </c>
      <c r="K136" s="5" t="s">
        <v>1</v>
      </c>
      <c r="L136">
        <v>0.5</v>
      </c>
      <c r="M136" s="5" t="s">
        <v>1</v>
      </c>
      <c r="N136" s="5" t="s">
        <v>422</v>
      </c>
      <c r="O136" s="5" t="s">
        <v>1</v>
      </c>
      <c r="P136" s="5" t="s">
        <v>422</v>
      </c>
      <c r="Q136" s="5" t="s">
        <v>1</v>
      </c>
      <c r="R136" s="5" t="s">
        <v>415</v>
      </c>
      <c r="S136" s="5" t="s">
        <v>1</v>
      </c>
      <c r="T136">
        <v>0.5</v>
      </c>
      <c r="U136" t="s">
        <v>1</v>
      </c>
      <c r="V136">
        <v>0.5</v>
      </c>
      <c r="W136" t="s">
        <v>1</v>
      </c>
      <c r="X136">
        <v>0.5</v>
      </c>
      <c r="Y136" t="s">
        <v>1</v>
      </c>
    </row>
    <row r="137" spans="1:25" x14ac:dyDescent="0.3">
      <c r="A137" t="s">
        <v>136</v>
      </c>
      <c r="B137">
        <v>0.5</v>
      </c>
      <c r="C137" s="5" t="s">
        <v>1</v>
      </c>
      <c r="D137">
        <v>1.29</v>
      </c>
      <c r="E137" t="s">
        <v>2</v>
      </c>
      <c r="F137">
        <v>0.76</v>
      </c>
      <c r="G137" t="s">
        <v>186</v>
      </c>
      <c r="H137">
        <v>0.5</v>
      </c>
      <c r="I137" s="5" t="s">
        <v>1</v>
      </c>
      <c r="J137">
        <v>0.61</v>
      </c>
      <c r="K137" s="5" t="s">
        <v>186</v>
      </c>
      <c r="L137">
        <v>0.5</v>
      </c>
      <c r="M137" s="5" t="s">
        <v>1</v>
      </c>
      <c r="N137" s="5" t="s">
        <v>426</v>
      </c>
      <c r="O137" s="5" t="s">
        <v>1</v>
      </c>
      <c r="P137" s="5" t="s">
        <v>428</v>
      </c>
      <c r="Q137" s="5" t="s">
        <v>1</v>
      </c>
      <c r="R137" s="5" t="s">
        <v>464</v>
      </c>
      <c r="S137" s="5" t="s">
        <v>1</v>
      </c>
      <c r="T137">
        <v>0.5</v>
      </c>
      <c r="U137" t="s">
        <v>1</v>
      </c>
      <c r="V137">
        <v>0.5</v>
      </c>
      <c r="W137" t="s">
        <v>1</v>
      </c>
      <c r="X137">
        <v>0.84</v>
      </c>
      <c r="Y137" t="s">
        <v>186</v>
      </c>
    </row>
    <row r="138" spans="1:25" x14ac:dyDescent="0.3">
      <c r="A138" t="s">
        <v>137</v>
      </c>
      <c r="B138">
        <v>0.5</v>
      </c>
      <c r="C138" s="5" t="s">
        <v>1</v>
      </c>
      <c r="D138">
        <v>0.5</v>
      </c>
      <c r="E138" t="s">
        <v>1</v>
      </c>
      <c r="F138">
        <v>0.5</v>
      </c>
      <c r="G138" t="s">
        <v>1</v>
      </c>
      <c r="H138">
        <v>0.5</v>
      </c>
      <c r="I138" s="5" t="s">
        <v>1</v>
      </c>
      <c r="J138">
        <v>0.5</v>
      </c>
      <c r="K138" s="5" t="s">
        <v>1</v>
      </c>
      <c r="L138">
        <v>0.5</v>
      </c>
      <c r="M138" s="5" t="s">
        <v>1</v>
      </c>
      <c r="N138" s="5" t="s">
        <v>422</v>
      </c>
      <c r="O138" s="5" t="s">
        <v>1</v>
      </c>
      <c r="P138" s="5" t="s">
        <v>422</v>
      </c>
      <c r="Q138" s="5" t="s">
        <v>1</v>
      </c>
      <c r="R138" s="5" t="s">
        <v>411</v>
      </c>
      <c r="S138" s="5" t="s">
        <v>1</v>
      </c>
      <c r="T138">
        <v>0.5</v>
      </c>
      <c r="U138" t="s">
        <v>1</v>
      </c>
      <c r="V138">
        <v>0.5</v>
      </c>
      <c r="W138" t="s">
        <v>1</v>
      </c>
      <c r="X138">
        <v>0.5</v>
      </c>
      <c r="Y138" t="s">
        <v>1</v>
      </c>
    </row>
    <row r="139" spans="1:25" x14ac:dyDescent="0.3">
      <c r="A139" t="s">
        <v>138</v>
      </c>
      <c r="B139">
        <v>0.5</v>
      </c>
      <c r="C139" s="5" t="s">
        <v>1</v>
      </c>
      <c r="D139">
        <v>0.5</v>
      </c>
      <c r="E139" t="s">
        <v>1</v>
      </c>
      <c r="F139">
        <v>0.5</v>
      </c>
      <c r="G139" t="s">
        <v>1</v>
      </c>
      <c r="H139">
        <v>0.5</v>
      </c>
      <c r="I139" s="5" t="s">
        <v>1</v>
      </c>
      <c r="J139">
        <v>0.5</v>
      </c>
      <c r="K139" s="5" t="s">
        <v>1</v>
      </c>
      <c r="L139">
        <v>0.5</v>
      </c>
      <c r="M139" s="5" t="s">
        <v>1</v>
      </c>
      <c r="N139" s="5" t="s">
        <v>422</v>
      </c>
      <c r="O139" s="5" t="s">
        <v>1</v>
      </c>
      <c r="P139" s="5" t="s">
        <v>422</v>
      </c>
      <c r="Q139" s="5" t="s">
        <v>1</v>
      </c>
      <c r="R139" s="5" t="s">
        <v>422</v>
      </c>
      <c r="S139" s="5" t="s">
        <v>1</v>
      </c>
      <c r="T139">
        <v>0.5</v>
      </c>
      <c r="U139" t="s">
        <v>1</v>
      </c>
      <c r="V139">
        <v>0.5</v>
      </c>
      <c r="W139" t="s">
        <v>1</v>
      </c>
      <c r="X139">
        <v>0.5</v>
      </c>
      <c r="Y139" t="s">
        <v>1</v>
      </c>
    </row>
    <row r="140" spans="1:25" x14ac:dyDescent="0.3">
      <c r="A140" t="s">
        <v>139</v>
      </c>
      <c r="B140">
        <v>0.5</v>
      </c>
      <c r="C140" s="5" t="s">
        <v>1</v>
      </c>
      <c r="D140">
        <v>0.5</v>
      </c>
      <c r="E140" t="s">
        <v>1</v>
      </c>
      <c r="F140">
        <v>0.53</v>
      </c>
      <c r="G140" t="s">
        <v>1</v>
      </c>
      <c r="H140">
        <v>0.5</v>
      </c>
      <c r="I140" s="5" t="s">
        <v>1</v>
      </c>
      <c r="J140">
        <v>0.5</v>
      </c>
      <c r="K140" s="5" t="s">
        <v>1</v>
      </c>
      <c r="L140">
        <v>0.5</v>
      </c>
      <c r="M140" s="5" t="s">
        <v>1</v>
      </c>
      <c r="N140" s="5">
        <v>0.81200000000000006</v>
      </c>
      <c r="O140" s="5" t="s">
        <v>2</v>
      </c>
      <c r="P140" s="5">
        <v>0.72</v>
      </c>
      <c r="Q140" s="5" t="s">
        <v>2</v>
      </c>
      <c r="R140" s="5" t="s">
        <v>415</v>
      </c>
      <c r="S140" s="5" t="s">
        <v>1</v>
      </c>
      <c r="T140">
        <v>0.5</v>
      </c>
      <c r="U140" t="s">
        <v>1</v>
      </c>
      <c r="V140">
        <v>0.5</v>
      </c>
      <c r="W140" t="s">
        <v>1</v>
      </c>
      <c r="X140">
        <v>0.85</v>
      </c>
      <c r="Y140" t="s">
        <v>186</v>
      </c>
    </row>
    <row r="141" spans="1:25" x14ac:dyDescent="0.3">
      <c r="A141" t="s">
        <v>140</v>
      </c>
      <c r="B141">
        <v>0.5</v>
      </c>
      <c r="C141" s="5" t="s">
        <v>1</v>
      </c>
      <c r="D141">
        <v>0.5</v>
      </c>
      <c r="E141" t="s">
        <v>1</v>
      </c>
      <c r="F141">
        <v>0.5</v>
      </c>
      <c r="G141" t="s">
        <v>1</v>
      </c>
      <c r="H141">
        <v>0.5</v>
      </c>
      <c r="I141" s="5" t="s">
        <v>1</v>
      </c>
      <c r="J141">
        <v>0.5</v>
      </c>
      <c r="K141" s="5" t="s">
        <v>1</v>
      </c>
      <c r="L141">
        <v>0.5</v>
      </c>
      <c r="M141" s="5" t="s">
        <v>1</v>
      </c>
      <c r="N141" s="5" t="s">
        <v>422</v>
      </c>
      <c r="O141" s="5" t="s">
        <v>1</v>
      </c>
      <c r="P141" s="5">
        <v>0.69</v>
      </c>
      <c r="Q141" s="5" t="s">
        <v>2</v>
      </c>
      <c r="R141" s="5" t="s">
        <v>421</v>
      </c>
      <c r="S141" s="5" t="s">
        <v>1</v>
      </c>
      <c r="T141">
        <v>0.5</v>
      </c>
      <c r="U141" t="s">
        <v>1</v>
      </c>
      <c r="V141">
        <v>0.5</v>
      </c>
      <c r="W141" t="s">
        <v>1</v>
      </c>
      <c r="X141">
        <v>0.5</v>
      </c>
      <c r="Y141" t="s">
        <v>1</v>
      </c>
    </row>
    <row r="142" spans="1:25" x14ac:dyDescent="0.3">
      <c r="A142" t="s">
        <v>141</v>
      </c>
      <c r="B142">
        <v>0.5</v>
      </c>
      <c r="C142" s="5" t="s">
        <v>1</v>
      </c>
      <c r="D142">
        <v>0.64</v>
      </c>
      <c r="E142" t="s">
        <v>2</v>
      </c>
      <c r="F142">
        <v>0.5</v>
      </c>
      <c r="G142" t="s">
        <v>1</v>
      </c>
      <c r="H142">
        <v>0.5</v>
      </c>
      <c r="I142" s="5" t="s">
        <v>1</v>
      </c>
      <c r="J142">
        <v>0.5</v>
      </c>
      <c r="K142" s="5" t="s">
        <v>1</v>
      </c>
      <c r="L142">
        <v>0.5</v>
      </c>
      <c r="M142" s="5" t="s">
        <v>1</v>
      </c>
      <c r="N142" s="5" t="s">
        <v>420</v>
      </c>
      <c r="O142" s="5" t="s">
        <v>1</v>
      </c>
      <c r="P142" s="5">
        <v>1.52</v>
      </c>
      <c r="Q142" s="5" t="s">
        <v>186</v>
      </c>
      <c r="R142" s="5" t="s">
        <v>422</v>
      </c>
      <c r="S142" s="5" t="s">
        <v>1</v>
      </c>
      <c r="T142">
        <v>0.5</v>
      </c>
      <c r="U142" t="s">
        <v>1</v>
      </c>
      <c r="V142">
        <v>0.5</v>
      </c>
      <c r="W142" t="s">
        <v>1</v>
      </c>
      <c r="X142">
        <v>0.6</v>
      </c>
      <c r="Y142" t="s">
        <v>186</v>
      </c>
    </row>
    <row r="143" spans="1:25" x14ac:dyDescent="0.3">
      <c r="A143" t="s">
        <v>142</v>
      </c>
      <c r="B143">
        <v>1.4</v>
      </c>
      <c r="C143" s="5" t="s">
        <v>1</v>
      </c>
      <c r="D143">
        <v>1.95</v>
      </c>
      <c r="E143" t="s">
        <v>1</v>
      </c>
      <c r="F143">
        <v>2.35</v>
      </c>
      <c r="G143" t="s">
        <v>1</v>
      </c>
      <c r="H143">
        <v>0.52</v>
      </c>
      <c r="I143" s="5" t="s">
        <v>2</v>
      </c>
      <c r="J143">
        <v>1.35</v>
      </c>
      <c r="K143" s="5" t="s">
        <v>2</v>
      </c>
      <c r="L143">
        <v>0.505</v>
      </c>
      <c r="M143" s="5" t="s">
        <v>2</v>
      </c>
      <c r="N143" s="5" t="s">
        <v>447</v>
      </c>
      <c r="O143" s="5" t="s">
        <v>1</v>
      </c>
      <c r="P143" s="5" t="s">
        <v>470</v>
      </c>
      <c r="Q143" s="5" t="s">
        <v>1</v>
      </c>
      <c r="R143" s="5" t="s">
        <v>446</v>
      </c>
      <c r="S143" s="5" t="s">
        <v>1</v>
      </c>
      <c r="T143">
        <v>1</v>
      </c>
      <c r="U143" t="s">
        <v>186</v>
      </c>
      <c r="V143">
        <v>0.5</v>
      </c>
      <c r="W143" t="s">
        <v>1</v>
      </c>
      <c r="X143">
        <v>1.8</v>
      </c>
      <c r="Y143" t="s">
        <v>186</v>
      </c>
    </row>
    <row r="144" spans="1:25" x14ac:dyDescent="0.3">
      <c r="A144" t="s">
        <v>143</v>
      </c>
      <c r="B144">
        <v>0.5</v>
      </c>
      <c r="C144" s="5" t="s">
        <v>1</v>
      </c>
      <c r="D144">
        <v>0.5</v>
      </c>
      <c r="E144" t="s">
        <v>1</v>
      </c>
      <c r="F144">
        <v>0.5</v>
      </c>
      <c r="G144" t="s">
        <v>1</v>
      </c>
      <c r="H144">
        <v>0.5</v>
      </c>
      <c r="I144" s="5" t="s">
        <v>1</v>
      </c>
      <c r="J144">
        <v>0.5</v>
      </c>
      <c r="K144" s="5" t="s">
        <v>1</v>
      </c>
      <c r="L144">
        <v>0.5</v>
      </c>
      <c r="M144" s="5" t="s">
        <v>1</v>
      </c>
      <c r="N144" s="5" t="s">
        <v>422</v>
      </c>
      <c r="O144" s="5" t="s">
        <v>1</v>
      </c>
      <c r="P144" s="5" t="s">
        <v>422</v>
      </c>
      <c r="Q144" s="5" t="s">
        <v>1</v>
      </c>
      <c r="R144" s="5" t="s">
        <v>465</v>
      </c>
      <c r="S144" s="5" t="s">
        <v>1</v>
      </c>
      <c r="T144">
        <v>0.5</v>
      </c>
      <c r="U144" t="s">
        <v>1</v>
      </c>
      <c r="V144">
        <v>0.5</v>
      </c>
      <c r="W144" t="s">
        <v>1</v>
      </c>
      <c r="X144">
        <v>0.5</v>
      </c>
      <c r="Y144" t="s">
        <v>1</v>
      </c>
    </row>
    <row r="145" spans="1:25" x14ac:dyDescent="0.3">
      <c r="A145" t="s">
        <v>144</v>
      </c>
      <c r="B145">
        <v>0.5</v>
      </c>
      <c r="C145" s="5" t="s">
        <v>1</v>
      </c>
      <c r="D145">
        <v>0.5</v>
      </c>
      <c r="E145" t="s">
        <v>1</v>
      </c>
      <c r="F145">
        <v>0.5</v>
      </c>
      <c r="G145" t="s">
        <v>1</v>
      </c>
      <c r="H145">
        <v>0.5</v>
      </c>
      <c r="I145" s="5" t="s">
        <v>1</v>
      </c>
      <c r="J145">
        <v>0.5</v>
      </c>
      <c r="K145" s="5" t="s">
        <v>1</v>
      </c>
      <c r="L145">
        <v>0.5</v>
      </c>
      <c r="M145" s="5" t="s">
        <v>1</v>
      </c>
      <c r="N145" s="5" t="s">
        <v>422</v>
      </c>
      <c r="O145" s="5" t="s">
        <v>1</v>
      </c>
      <c r="P145" s="5" t="s">
        <v>422</v>
      </c>
      <c r="Q145" s="5" t="s">
        <v>1</v>
      </c>
      <c r="R145" s="5" t="s">
        <v>468</v>
      </c>
      <c r="S145" s="5" t="s">
        <v>1</v>
      </c>
      <c r="T145">
        <v>0.5</v>
      </c>
      <c r="U145" t="s">
        <v>1</v>
      </c>
      <c r="V145">
        <v>0.5</v>
      </c>
      <c r="W145" t="s">
        <v>1</v>
      </c>
      <c r="X145">
        <v>0.5</v>
      </c>
      <c r="Y145" t="s">
        <v>1</v>
      </c>
    </row>
    <row r="146" spans="1:25" x14ac:dyDescent="0.3">
      <c r="A146" t="s">
        <v>145</v>
      </c>
      <c r="B146">
        <v>0.5</v>
      </c>
      <c r="C146" s="5" t="s">
        <v>1</v>
      </c>
      <c r="D146">
        <v>1.1399999999999999</v>
      </c>
      <c r="E146" t="s">
        <v>2</v>
      </c>
      <c r="F146">
        <v>0.84499999999999997</v>
      </c>
      <c r="G146" t="s">
        <v>2</v>
      </c>
      <c r="H146">
        <v>0.5</v>
      </c>
      <c r="I146" s="5" t="s">
        <v>1</v>
      </c>
      <c r="J146">
        <v>0.5</v>
      </c>
      <c r="K146" s="5" t="s">
        <v>1</v>
      </c>
      <c r="L146">
        <v>0.5</v>
      </c>
      <c r="M146" s="5" t="s">
        <v>1</v>
      </c>
      <c r="N146" s="5" t="s">
        <v>432</v>
      </c>
      <c r="O146" s="5" t="s">
        <v>1</v>
      </c>
      <c r="P146" s="5">
        <v>1.29</v>
      </c>
      <c r="Q146" s="5" t="s">
        <v>186</v>
      </c>
      <c r="R146" s="5" t="s">
        <v>468</v>
      </c>
      <c r="S146" s="5" t="s">
        <v>1</v>
      </c>
      <c r="T146">
        <v>0.5</v>
      </c>
      <c r="U146" t="s">
        <v>1</v>
      </c>
      <c r="V146">
        <v>0.5</v>
      </c>
      <c r="W146" t="s">
        <v>1</v>
      </c>
      <c r="X146">
        <v>0.56999999999999995</v>
      </c>
      <c r="Y146" t="s">
        <v>186</v>
      </c>
    </row>
    <row r="147" spans="1:25" x14ac:dyDescent="0.3">
      <c r="A147" t="s">
        <v>146</v>
      </c>
      <c r="B147">
        <v>0.5</v>
      </c>
      <c r="C147" s="5" t="s">
        <v>1</v>
      </c>
      <c r="D147">
        <v>0.5</v>
      </c>
      <c r="E147" t="s">
        <v>1</v>
      </c>
      <c r="F147">
        <v>0.5</v>
      </c>
      <c r="G147" t="s">
        <v>1</v>
      </c>
      <c r="H147">
        <v>0.5</v>
      </c>
      <c r="I147" s="5" t="s">
        <v>1</v>
      </c>
      <c r="J147">
        <v>0.5</v>
      </c>
      <c r="K147" s="5" t="s">
        <v>1</v>
      </c>
      <c r="L147">
        <v>0.5</v>
      </c>
      <c r="M147" s="5" t="s">
        <v>1</v>
      </c>
      <c r="N147" s="5" t="s">
        <v>422</v>
      </c>
      <c r="O147" s="5" t="s">
        <v>1</v>
      </c>
      <c r="P147" s="5" t="s">
        <v>422</v>
      </c>
      <c r="Q147" s="5" t="s">
        <v>1</v>
      </c>
      <c r="R147" s="5" t="s">
        <v>422</v>
      </c>
      <c r="S147" s="5" t="s">
        <v>1</v>
      </c>
      <c r="T147">
        <v>0.5</v>
      </c>
      <c r="U147" t="s">
        <v>1</v>
      </c>
      <c r="V147">
        <v>0.5</v>
      </c>
      <c r="W147" t="s">
        <v>1</v>
      </c>
      <c r="X147">
        <v>0.5</v>
      </c>
      <c r="Y147" t="s">
        <v>1</v>
      </c>
    </row>
    <row r="148" spans="1:25" x14ac:dyDescent="0.3">
      <c r="A148" t="s">
        <v>147</v>
      </c>
      <c r="B148">
        <v>0.5</v>
      </c>
      <c r="C148" s="5" t="s">
        <v>1</v>
      </c>
      <c r="D148">
        <v>0.5</v>
      </c>
      <c r="E148" t="s">
        <v>1</v>
      </c>
      <c r="F148">
        <v>0.5</v>
      </c>
      <c r="G148" t="s">
        <v>1</v>
      </c>
      <c r="H148">
        <v>0.5</v>
      </c>
      <c r="I148" s="5" t="s">
        <v>1</v>
      </c>
      <c r="J148">
        <v>0.5</v>
      </c>
      <c r="K148" s="5" t="s">
        <v>1</v>
      </c>
      <c r="L148">
        <v>0.5</v>
      </c>
      <c r="M148" s="5" t="s">
        <v>1</v>
      </c>
      <c r="N148" s="5" t="s">
        <v>422</v>
      </c>
      <c r="O148" s="5" t="s">
        <v>1</v>
      </c>
      <c r="P148" s="5" t="s">
        <v>422</v>
      </c>
      <c r="Q148" s="5" t="s">
        <v>1</v>
      </c>
      <c r="R148" s="5" t="s">
        <v>422</v>
      </c>
      <c r="S148" s="5" t="s">
        <v>1</v>
      </c>
      <c r="T148">
        <v>0.5</v>
      </c>
      <c r="U148" t="s">
        <v>1</v>
      </c>
      <c r="V148">
        <v>0.5</v>
      </c>
      <c r="W148" t="s">
        <v>1</v>
      </c>
      <c r="X148">
        <v>0.5</v>
      </c>
      <c r="Y148" t="s">
        <v>1</v>
      </c>
    </row>
    <row r="149" spans="1:25" x14ac:dyDescent="0.3">
      <c r="A149" t="s">
        <v>148</v>
      </c>
      <c r="B149">
        <v>0.62</v>
      </c>
      <c r="C149" s="5" t="s">
        <v>186</v>
      </c>
      <c r="D149">
        <v>1.4</v>
      </c>
      <c r="E149" t="s">
        <v>186</v>
      </c>
      <c r="F149">
        <v>1</v>
      </c>
      <c r="G149" t="s">
        <v>186</v>
      </c>
      <c r="H149">
        <v>0.5</v>
      </c>
      <c r="I149" s="5" t="s">
        <v>1</v>
      </c>
      <c r="J149">
        <v>0.746</v>
      </c>
      <c r="K149" s="5" t="s">
        <v>2</v>
      </c>
      <c r="L149">
        <v>0.5</v>
      </c>
      <c r="M149" s="5" t="s">
        <v>1</v>
      </c>
      <c r="N149" s="5" t="s">
        <v>446</v>
      </c>
      <c r="O149" s="5" t="s">
        <v>1</v>
      </c>
      <c r="P149" s="5" t="s">
        <v>425</v>
      </c>
      <c r="Q149" s="5" t="s">
        <v>1</v>
      </c>
      <c r="R149" s="5" t="s">
        <v>435</v>
      </c>
      <c r="S149" s="5" t="s">
        <v>1</v>
      </c>
      <c r="T149">
        <v>0.5</v>
      </c>
      <c r="U149" t="s">
        <v>1</v>
      </c>
      <c r="V149">
        <v>0.5</v>
      </c>
      <c r="W149" t="s">
        <v>1</v>
      </c>
      <c r="X149">
        <v>2.09</v>
      </c>
      <c r="Y149" t="s">
        <v>2</v>
      </c>
    </row>
    <row r="150" spans="1:25" x14ac:dyDescent="0.3">
      <c r="A150" t="s">
        <v>149</v>
      </c>
      <c r="B150">
        <v>0.5</v>
      </c>
      <c r="C150" s="5" t="s">
        <v>1</v>
      </c>
      <c r="D150">
        <v>0.5</v>
      </c>
      <c r="E150" t="s">
        <v>1</v>
      </c>
      <c r="F150">
        <v>0.5</v>
      </c>
      <c r="G150" t="s">
        <v>1</v>
      </c>
      <c r="H150">
        <v>0.5</v>
      </c>
      <c r="I150" s="5" t="s">
        <v>1</v>
      </c>
      <c r="J150">
        <v>0.5</v>
      </c>
      <c r="K150" s="5" t="s">
        <v>1</v>
      </c>
      <c r="L150">
        <v>0.5</v>
      </c>
      <c r="M150" s="5" t="s">
        <v>1</v>
      </c>
      <c r="N150" s="5" t="s">
        <v>422</v>
      </c>
      <c r="O150" s="5" t="s">
        <v>1</v>
      </c>
      <c r="P150" s="5" t="s">
        <v>422</v>
      </c>
      <c r="Q150" s="5" t="s">
        <v>1</v>
      </c>
      <c r="R150" s="5" t="s">
        <v>422</v>
      </c>
      <c r="S150" s="5" t="s">
        <v>1</v>
      </c>
      <c r="T150">
        <v>0.5</v>
      </c>
      <c r="U150" t="s">
        <v>1</v>
      </c>
      <c r="V150">
        <v>0.5</v>
      </c>
      <c r="W150" t="s">
        <v>1</v>
      </c>
      <c r="X150">
        <v>0.5</v>
      </c>
      <c r="Y150" t="s">
        <v>1</v>
      </c>
    </row>
    <row r="151" spans="1:25" x14ac:dyDescent="0.3">
      <c r="A151" t="s">
        <v>150</v>
      </c>
      <c r="B151">
        <v>0.5</v>
      </c>
      <c r="C151" s="5" t="s">
        <v>1</v>
      </c>
      <c r="D151">
        <v>0.51</v>
      </c>
      <c r="E151" t="s">
        <v>186</v>
      </c>
      <c r="F151">
        <v>0.5</v>
      </c>
      <c r="G151" t="s">
        <v>1</v>
      </c>
      <c r="H151">
        <v>0.5</v>
      </c>
      <c r="I151" s="5" t="s">
        <v>1</v>
      </c>
      <c r="J151">
        <v>0.5</v>
      </c>
      <c r="K151" s="5" t="s">
        <v>1</v>
      </c>
      <c r="L151">
        <v>0.5</v>
      </c>
      <c r="M151" s="5" t="s">
        <v>1</v>
      </c>
      <c r="N151" s="5" t="s">
        <v>422</v>
      </c>
      <c r="O151" s="5" t="s">
        <v>1</v>
      </c>
      <c r="P151" s="5" t="s">
        <v>422</v>
      </c>
      <c r="Q151" s="5" t="s">
        <v>1</v>
      </c>
      <c r="R151" s="5" t="s">
        <v>422</v>
      </c>
      <c r="S151" s="5" t="s">
        <v>1</v>
      </c>
      <c r="T151">
        <v>0.5</v>
      </c>
      <c r="U151" t="s">
        <v>1</v>
      </c>
      <c r="V151">
        <v>0.5</v>
      </c>
      <c r="W151" t="s">
        <v>1</v>
      </c>
      <c r="X151">
        <v>0.5</v>
      </c>
      <c r="Y151" t="s">
        <v>1</v>
      </c>
    </row>
    <row r="152" spans="1:25" x14ac:dyDescent="0.3">
      <c r="A152" t="s">
        <v>151</v>
      </c>
      <c r="B152">
        <v>0.5</v>
      </c>
      <c r="C152" s="5" t="s">
        <v>1</v>
      </c>
      <c r="D152">
        <v>0.5</v>
      </c>
      <c r="E152" t="s">
        <v>1</v>
      </c>
      <c r="F152">
        <v>0.5</v>
      </c>
      <c r="G152" t="s">
        <v>1</v>
      </c>
      <c r="H152">
        <v>0.5</v>
      </c>
      <c r="I152" s="5" t="s">
        <v>1</v>
      </c>
      <c r="J152">
        <v>0.5</v>
      </c>
      <c r="K152" s="5" t="s">
        <v>1</v>
      </c>
      <c r="L152">
        <v>0.5</v>
      </c>
      <c r="M152" s="5" t="s">
        <v>1</v>
      </c>
      <c r="N152" s="5" t="s">
        <v>422</v>
      </c>
      <c r="O152" s="5" t="s">
        <v>1</v>
      </c>
      <c r="P152" s="5" t="s">
        <v>422</v>
      </c>
      <c r="Q152" s="5" t="s">
        <v>1</v>
      </c>
      <c r="R152" s="5" t="s">
        <v>422</v>
      </c>
      <c r="S152" s="5" t="s">
        <v>1</v>
      </c>
      <c r="T152">
        <v>0.5</v>
      </c>
      <c r="U152" t="s">
        <v>1</v>
      </c>
      <c r="V152">
        <v>0.5</v>
      </c>
      <c r="W152" t="s">
        <v>1</v>
      </c>
      <c r="X152">
        <v>0.5</v>
      </c>
      <c r="Y152" t="s">
        <v>1</v>
      </c>
    </row>
    <row r="153" spans="1:25" x14ac:dyDescent="0.3">
      <c r="A153" t="s">
        <v>152</v>
      </c>
      <c r="B153">
        <v>0.5</v>
      </c>
      <c r="C153" s="5" t="s">
        <v>1</v>
      </c>
      <c r="D153">
        <v>0.5</v>
      </c>
      <c r="E153" t="s">
        <v>1</v>
      </c>
      <c r="F153">
        <v>0.5</v>
      </c>
      <c r="G153" t="s">
        <v>1</v>
      </c>
      <c r="H153">
        <v>0.5</v>
      </c>
      <c r="I153" s="5" t="s">
        <v>1</v>
      </c>
      <c r="J153">
        <v>0.5</v>
      </c>
      <c r="K153" s="5" t="s">
        <v>1</v>
      </c>
      <c r="L153">
        <v>0.5</v>
      </c>
      <c r="M153" s="5" t="s">
        <v>1</v>
      </c>
      <c r="N153" s="5" t="s">
        <v>422</v>
      </c>
      <c r="O153" s="5" t="s">
        <v>1</v>
      </c>
      <c r="P153" s="5" t="s">
        <v>422</v>
      </c>
      <c r="Q153" s="5" t="s">
        <v>1</v>
      </c>
      <c r="R153" s="5" t="s">
        <v>422</v>
      </c>
      <c r="S153" s="5" t="s">
        <v>1</v>
      </c>
      <c r="T153">
        <v>0.5</v>
      </c>
      <c r="U153" t="s">
        <v>1</v>
      </c>
      <c r="V153">
        <v>0.5</v>
      </c>
      <c r="W153" t="s">
        <v>1</v>
      </c>
      <c r="X153">
        <v>0.5</v>
      </c>
      <c r="Y153" t="s">
        <v>1</v>
      </c>
    </row>
    <row r="154" spans="1:25" x14ac:dyDescent="0.3">
      <c r="A154" t="s">
        <v>153</v>
      </c>
      <c r="B154">
        <v>0.5</v>
      </c>
      <c r="C154" s="5" t="s">
        <v>1</v>
      </c>
      <c r="D154">
        <v>0.5</v>
      </c>
      <c r="E154" t="s">
        <v>1</v>
      </c>
      <c r="F154">
        <v>0.5</v>
      </c>
      <c r="G154" t="s">
        <v>1</v>
      </c>
      <c r="H154">
        <v>0.5</v>
      </c>
      <c r="I154" s="5" t="s">
        <v>1</v>
      </c>
      <c r="J154">
        <v>0.5</v>
      </c>
      <c r="K154" s="5" t="s">
        <v>1</v>
      </c>
      <c r="L154">
        <v>0.5</v>
      </c>
      <c r="M154" s="5" t="s">
        <v>1</v>
      </c>
      <c r="N154" s="5" t="s">
        <v>422</v>
      </c>
      <c r="O154" s="5" t="s">
        <v>1</v>
      </c>
      <c r="P154" s="5" t="s">
        <v>422</v>
      </c>
      <c r="Q154" s="5" t="s">
        <v>1</v>
      </c>
      <c r="R154" s="5" t="s">
        <v>422</v>
      </c>
      <c r="S154" s="5" t="s">
        <v>1</v>
      </c>
      <c r="T154">
        <v>0.5</v>
      </c>
      <c r="U154" t="s">
        <v>1</v>
      </c>
      <c r="V154">
        <v>0.5</v>
      </c>
      <c r="W154" t="s">
        <v>1</v>
      </c>
      <c r="X154">
        <v>0.5</v>
      </c>
      <c r="Y154" t="s">
        <v>1</v>
      </c>
    </row>
    <row r="155" spans="1:25" x14ac:dyDescent="0.3">
      <c r="A155" t="s">
        <v>154</v>
      </c>
      <c r="B155">
        <v>0.55000000000000004</v>
      </c>
      <c r="C155" s="5" t="s">
        <v>186</v>
      </c>
      <c r="D155">
        <v>0.99</v>
      </c>
      <c r="E155" t="s">
        <v>185</v>
      </c>
      <c r="F155">
        <v>1.57</v>
      </c>
      <c r="G155" t="s">
        <v>1</v>
      </c>
      <c r="H155">
        <v>0.61499999999999999</v>
      </c>
      <c r="I155" s="5" t="s">
        <v>1</v>
      </c>
      <c r="J155">
        <v>0.5</v>
      </c>
      <c r="K155" s="5" t="s">
        <v>1</v>
      </c>
      <c r="L155">
        <v>0.54</v>
      </c>
      <c r="M155" s="5" t="s">
        <v>185</v>
      </c>
      <c r="N155" s="5">
        <v>1.49</v>
      </c>
      <c r="O155" s="5" t="s">
        <v>1</v>
      </c>
      <c r="P155" s="5">
        <v>1.04</v>
      </c>
      <c r="Q155" s="5" t="s">
        <v>185</v>
      </c>
      <c r="R155" s="5">
        <v>1.92</v>
      </c>
      <c r="S155" s="5" t="s">
        <v>185</v>
      </c>
      <c r="T155">
        <v>0.70699999999999996</v>
      </c>
      <c r="U155" t="s">
        <v>1</v>
      </c>
      <c r="V155">
        <v>0.63</v>
      </c>
      <c r="W155" t="s">
        <v>185</v>
      </c>
      <c r="X155">
        <v>1.06</v>
      </c>
      <c r="Y155" t="s">
        <v>1</v>
      </c>
    </row>
    <row r="156" spans="1:25" x14ac:dyDescent="0.3">
      <c r="A156" t="s">
        <v>155</v>
      </c>
      <c r="B156">
        <v>0.5</v>
      </c>
      <c r="C156" s="5" t="s">
        <v>1</v>
      </c>
      <c r="D156">
        <v>0.5</v>
      </c>
      <c r="E156" t="s">
        <v>1</v>
      </c>
      <c r="F156">
        <v>0.5</v>
      </c>
      <c r="G156" t="s">
        <v>1</v>
      </c>
      <c r="H156">
        <v>0.5</v>
      </c>
      <c r="I156" s="5" t="s">
        <v>1</v>
      </c>
      <c r="J156">
        <v>0.5</v>
      </c>
      <c r="K156" s="5" t="s">
        <v>1</v>
      </c>
      <c r="L156">
        <v>0.5</v>
      </c>
      <c r="M156" s="5" t="s">
        <v>1</v>
      </c>
      <c r="N156" s="5" t="s">
        <v>422</v>
      </c>
      <c r="O156" s="5" t="s">
        <v>1</v>
      </c>
      <c r="P156" s="5" t="s">
        <v>422</v>
      </c>
      <c r="Q156" s="5" t="s">
        <v>1</v>
      </c>
      <c r="R156" s="5" t="s">
        <v>422</v>
      </c>
      <c r="S156" s="5" t="s">
        <v>1</v>
      </c>
      <c r="T156">
        <v>0.5</v>
      </c>
      <c r="U156" t="s">
        <v>1</v>
      </c>
      <c r="V156">
        <v>0.5</v>
      </c>
      <c r="W156" t="s">
        <v>1</v>
      </c>
      <c r="X156">
        <v>0.5</v>
      </c>
      <c r="Y156" t="s">
        <v>1</v>
      </c>
    </row>
    <row r="157" spans="1:25" x14ac:dyDescent="0.3">
      <c r="A157" t="s">
        <v>156</v>
      </c>
      <c r="B157">
        <v>0.5</v>
      </c>
      <c r="C157" s="5" t="s">
        <v>1</v>
      </c>
      <c r="D157">
        <v>0.5</v>
      </c>
      <c r="E157" t="s">
        <v>1</v>
      </c>
      <c r="F157">
        <v>0.5</v>
      </c>
      <c r="G157" t="s">
        <v>1</v>
      </c>
      <c r="H157">
        <v>0.5</v>
      </c>
      <c r="I157" s="5" t="s">
        <v>1</v>
      </c>
      <c r="J157">
        <v>0.5</v>
      </c>
      <c r="K157" s="5" t="s">
        <v>1</v>
      </c>
      <c r="L157">
        <v>0.5</v>
      </c>
      <c r="M157" s="5" t="s">
        <v>1</v>
      </c>
      <c r="N157" s="5" t="s">
        <v>422</v>
      </c>
      <c r="O157" s="5" t="s">
        <v>1</v>
      </c>
      <c r="P157" s="5" t="s">
        <v>422</v>
      </c>
      <c r="Q157" s="5" t="s">
        <v>1</v>
      </c>
      <c r="R157" s="5" t="s">
        <v>422</v>
      </c>
      <c r="S157" s="5" t="s">
        <v>1</v>
      </c>
      <c r="T157">
        <v>0.5</v>
      </c>
      <c r="U157" t="s">
        <v>1</v>
      </c>
      <c r="V157">
        <v>0.5</v>
      </c>
      <c r="W157" t="s">
        <v>1</v>
      </c>
      <c r="X157">
        <v>0.5</v>
      </c>
      <c r="Y157" t="s">
        <v>1</v>
      </c>
    </row>
    <row r="158" spans="1:25" x14ac:dyDescent="0.3">
      <c r="A158" t="s">
        <v>157</v>
      </c>
      <c r="B158">
        <v>0.5</v>
      </c>
      <c r="C158" s="5" t="s">
        <v>1</v>
      </c>
      <c r="D158">
        <v>0.5</v>
      </c>
      <c r="E158" t="s">
        <v>1</v>
      </c>
      <c r="F158">
        <v>0.5</v>
      </c>
      <c r="G158" t="s">
        <v>1</v>
      </c>
      <c r="H158">
        <v>0.5</v>
      </c>
      <c r="I158" s="5" t="s">
        <v>1</v>
      </c>
      <c r="J158">
        <v>0.5</v>
      </c>
      <c r="K158" s="5" t="s">
        <v>1</v>
      </c>
      <c r="L158">
        <v>0.5</v>
      </c>
      <c r="M158" s="5" t="s">
        <v>1</v>
      </c>
      <c r="N158" s="5" t="s">
        <v>422</v>
      </c>
      <c r="O158" s="5" t="s">
        <v>1</v>
      </c>
      <c r="P158" s="5" t="s">
        <v>422</v>
      </c>
      <c r="Q158" s="5" t="s">
        <v>1</v>
      </c>
      <c r="R158" s="5" t="s">
        <v>422</v>
      </c>
      <c r="S158" s="5" t="s">
        <v>1</v>
      </c>
      <c r="T158">
        <v>0.5</v>
      </c>
      <c r="U158" t="s">
        <v>1</v>
      </c>
      <c r="V158">
        <v>0.5</v>
      </c>
      <c r="W158" t="s">
        <v>1</v>
      </c>
      <c r="X158">
        <v>0.5</v>
      </c>
      <c r="Y158" t="s">
        <v>1</v>
      </c>
    </row>
    <row r="159" spans="1:25" x14ac:dyDescent="0.3">
      <c r="A159" t="s">
        <v>158</v>
      </c>
      <c r="B159">
        <v>0.5</v>
      </c>
      <c r="C159" s="5" t="s">
        <v>1</v>
      </c>
      <c r="D159">
        <v>0.66800000000000004</v>
      </c>
      <c r="E159" t="s">
        <v>1</v>
      </c>
      <c r="F159">
        <v>0.57999999999999996</v>
      </c>
      <c r="G159" t="s">
        <v>185</v>
      </c>
      <c r="H159">
        <v>0.5</v>
      </c>
      <c r="I159" s="5" t="s">
        <v>1</v>
      </c>
      <c r="J159">
        <v>0.5</v>
      </c>
      <c r="K159" s="5" t="s">
        <v>1</v>
      </c>
      <c r="L159">
        <v>0.5</v>
      </c>
      <c r="M159" s="5" t="s">
        <v>1</v>
      </c>
      <c r="N159" s="5" t="s">
        <v>422</v>
      </c>
      <c r="O159" s="5" t="s">
        <v>1</v>
      </c>
      <c r="P159" s="5" t="s">
        <v>456</v>
      </c>
      <c r="Q159" s="5" t="s">
        <v>1</v>
      </c>
      <c r="R159" s="5" t="s">
        <v>422</v>
      </c>
      <c r="S159" s="5" t="s">
        <v>1</v>
      </c>
      <c r="T159">
        <v>0.5</v>
      </c>
      <c r="U159" t="s">
        <v>1</v>
      </c>
      <c r="V159">
        <v>0.5</v>
      </c>
      <c r="W159" t="s">
        <v>1</v>
      </c>
      <c r="X159">
        <v>0.5</v>
      </c>
      <c r="Y159" t="s">
        <v>1</v>
      </c>
    </row>
    <row r="160" spans="1:25" x14ac:dyDescent="0.3">
      <c r="A160" t="s">
        <v>159</v>
      </c>
      <c r="B160">
        <v>0.5</v>
      </c>
      <c r="C160" s="5" t="s">
        <v>1</v>
      </c>
      <c r="D160">
        <v>0.5</v>
      </c>
      <c r="E160" t="s">
        <v>1</v>
      </c>
      <c r="F160">
        <v>0.5</v>
      </c>
      <c r="G160" t="s">
        <v>1</v>
      </c>
      <c r="H160">
        <v>0.5</v>
      </c>
      <c r="I160" s="5" t="s">
        <v>1</v>
      </c>
      <c r="J160">
        <v>0.5</v>
      </c>
      <c r="K160" s="5" t="s">
        <v>1</v>
      </c>
      <c r="L160">
        <v>0.5</v>
      </c>
      <c r="M160" s="5" t="s">
        <v>1</v>
      </c>
      <c r="N160" s="5" t="s">
        <v>422</v>
      </c>
      <c r="O160" s="5" t="s">
        <v>1</v>
      </c>
      <c r="P160" s="5" t="s">
        <v>422</v>
      </c>
      <c r="Q160" s="5" t="s">
        <v>1</v>
      </c>
      <c r="R160" s="5" t="s">
        <v>422</v>
      </c>
      <c r="S160" s="5" t="s">
        <v>1</v>
      </c>
      <c r="T160">
        <v>0.5</v>
      </c>
      <c r="U160" t="s">
        <v>1</v>
      </c>
      <c r="V160">
        <v>0.5</v>
      </c>
      <c r="W160" t="s">
        <v>1</v>
      </c>
      <c r="X160">
        <v>0.5</v>
      </c>
      <c r="Y160" t="s">
        <v>1</v>
      </c>
    </row>
    <row r="161" spans="1:25" x14ac:dyDescent="0.3">
      <c r="A161" t="s">
        <v>160</v>
      </c>
      <c r="B161">
        <v>0.5</v>
      </c>
      <c r="C161" s="5" t="s">
        <v>1</v>
      </c>
      <c r="D161">
        <v>0.7</v>
      </c>
      <c r="E161" t="s">
        <v>2</v>
      </c>
      <c r="F161">
        <v>0.5</v>
      </c>
      <c r="G161" t="s">
        <v>1</v>
      </c>
      <c r="H161">
        <v>0.5</v>
      </c>
      <c r="I161" s="5" t="s">
        <v>1</v>
      </c>
      <c r="J161">
        <v>0.5</v>
      </c>
      <c r="K161" s="5" t="s">
        <v>1</v>
      </c>
      <c r="L161">
        <v>0.5</v>
      </c>
      <c r="M161" s="5" t="s">
        <v>1</v>
      </c>
      <c r="N161" s="5" t="s">
        <v>422</v>
      </c>
      <c r="O161" s="5" t="s">
        <v>1</v>
      </c>
      <c r="P161" s="5" t="s">
        <v>422</v>
      </c>
      <c r="Q161" s="5" t="s">
        <v>1</v>
      </c>
      <c r="R161" s="5" t="s">
        <v>422</v>
      </c>
      <c r="S161" s="5" t="s">
        <v>1</v>
      </c>
      <c r="T161">
        <v>0.5</v>
      </c>
      <c r="U161" t="s">
        <v>1</v>
      </c>
      <c r="V161">
        <v>0.5</v>
      </c>
      <c r="W161" t="s">
        <v>1</v>
      </c>
      <c r="X161">
        <v>0.5</v>
      </c>
      <c r="Y161" t="s">
        <v>1</v>
      </c>
    </row>
    <row r="162" spans="1:25" x14ac:dyDescent="0.3">
      <c r="A162" t="s">
        <v>161</v>
      </c>
      <c r="B162">
        <v>0.5</v>
      </c>
      <c r="C162" s="5" t="s">
        <v>1</v>
      </c>
      <c r="D162">
        <v>0.5</v>
      </c>
      <c r="E162" t="s">
        <v>1</v>
      </c>
      <c r="F162">
        <v>0.5</v>
      </c>
      <c r="G162" t="s">
        <v>1</v>
      </c>
      <c r="H162">
        <v>0.5</v>
      </c>
      <c r="I162" s="5" t="s">
        <v>1</v>
      </c>
      <c r="J162">
        <v>0.5</v>
      </c>
      <c r="K162" s="5" t="s">
        <v>1</v>
      </c>
      <c r="L162">
        <v>0.5</v>
      </c>
      <c r="M162" s="5" t="s">
        <v>1</v>
      </c>
      <c r="N162" s="5" t="s">
        <v>422</v>
      </c>
      <c r="O162" s="5" t="s">
        <v>1</v>
      </c>
      <c r="P162" s="5" t="s">
        <v>422</v>
      </c>
      <c r="Q162" s="5" t="s">
        <v>1</v>
      </c>
      <c r="R162" s="5" t="s">
        <v>422</v>
      </c>
      <c r="S162" s="5" t="s">
        <v>1</v>
      </c>
      <c r="T162">
        <v>0.5</v>
      </c>
      <c r="U162" t="s">
        <v>1</v>
      </c>
      <c r="V162">
        <v>0.5</v>
      </c>
      <c r="W162" t="s">
        <v>1</v>
      </c>
      <c r="X162">
        <v>0.5</v>
      </c>
      <c r="Y162" t="s">
        <v>1</v>
      </c>
    </row>
    <row r="163" spans="1:25" x14ac:dyDescent="0.3">
      <c r="A163" t="s">
        <v>162</v>
      </c>
      <c r="B163">
        <v>0.5</v>
      </c>
      <c r="C163" s="5" t="s">
        <v>1</v>
      </c>
      <c r="D163">
        <v>0.5</v>
      </c>
      <c r="E163" t="s">
        <v>1</v>
      </c>
      <c r="F163">
        <v>0.5</v>
      </c>
      <c r="G163" t="s">
        <v>1</v>
      </c>
      <c r="H163">
        <v>0.5</v>
      </c>
      <c r="I163" s="5" t="s">
        <v>1</v>
      </c>
      <c r="J163">
        <v>0.5</v>
      </c>
      <c r="K163" s="5" t="s">
        <v>1</v>
      </c>
      <c r="L163">
        <v>0.5</v>
      </c>
      <c r="M163" s="5" t="s">
        <v>1</v>
      </c>
      <c r="N163" s="5" t="s">
        <v>422</v>
      </c>
      <c r="O163" s="5" t="s">
        <v>1</v>
      </c>
      <c r="P163" s="5" t="s">
        <v>422</v>
      </c>
      <c r="Q163" s="5" t="s">
        <v>1</v>
      </c>
      <c r="R163" s="5" t="s">
        <v>422</v>
      </c>
      <c r="S163" s="5" t="s">
        <v>1</v>
      </c>
      <c r="T163">
        <v>0.5</v>
      </c>
      <c r="U163" t="s">
        <v>1</v>
      </c>
      <c r="V163">
        <v>0.5</v>
      </c>
      <c r="W163" t="s">
        <v>1</v>
      </c>
      <c r="X163">
        <v>0.5</v>
      </c>
      <c r="Y163" t="s">
        <v>1</v>
      </c>
    </row>
    <row r="164" spans="1:25" x14ac:dyDescent="0.3">
      <c r="A164" t="s">
        <v>163</v>
      </c>
      <c r="B164">
        <v>0.5</v>
      </c>
      <c r="C164" s="5" t="s">
        <v>1</v>
      </c>
      <c r="D164">
        <v>0.52200000000000002</v>
      </c>
      <c r="E164" t="s">
        <v>2</v>
      </c>
      <c r="F164">
        <v>0.5</v>
      </c>
      <c r="G164" t="s">
        <v>1</v>
      </c>
      <c r="H164">
        <v>0.5</v>
      </c>
      <c r="I164" s="5" t="s">
        <v>1</v>
      </c>
      <c r="J164">
        <v>0.5</v>
      </c>
      <c r="K164" s="5" t="s">
        <v>1</v>
      </c>
      <c r="L164">
        <v>0.5</v>
      </c>
      <c r="M164" s="5" t="s">
        <v>1</v>
      </c>
      <c r="N164" s="5" t="s">
        <v>422</v>
      </c>
      <c r="O164" s="5" t="s">
        <v>1</v>
      </c>
      <c r="P164" s="5" t="s">
        <v>422</v>
      </c>
      <c r="Q164" s="5" t="s">
        <v>1</v>
      </c>
      <c r="R164" s="5" t="s">
        <v>422</v>
      </c>
      <c r="S164" s="5" t="s">
        <v>1</v>
      </c>
      <c r="T164">
        <v>0.5</v>
      </c>
      <c r="U164" t="s">
        <v>1</v>
      </c>
      <c r="V164">
        <v>0.5</v>
      </c>
      <c r="W164" t="s">
        <v>1</v>
      </c>
      <c r="X164">
        <v>0.5</v>
      </c>
      <c r="Y164" t="s">
        <v>1</v>
      </c>
    </row>
    <row r="165" spans="1:25" x14ac:dyDescent="0.3">
      <c r="A165" t="s">
        <v>164</v>
      </c>
      <c r="B165">
        <v>0.77</v>
      </c>
      <c r="C165" s="5" t="s">
        <v>1</v>
      </c>
      <c r="D165">
        <v>0.5</v>
      </c>
      <c r="E165" t="s">
        <v>1</v>
      </c>
      <c r="F165">
        <v>0.61</v>
      </c>
      <c r="G165" t="s">
        <v>1</v>
      </c>
      <c r="H165">
        <v>0.5</v>
      </c>
      <c r="I165" s="5" t="s">
        <v>1</v>
      </c>
      <c r="J165">
        <v>0.5</v>
      </c>
      <c r="K165" s="5" t="s">
        <v>1</v>
      </c>
      <c r="L165">
        <v>0.5</v>
      </c>
      <c r="M165" s="5" t="s">
        <v>1</v>
      </c>
      <c r="N165" s="5" t="s">
        <v>406</v>
      </c>
      <c r="O165" s="5" t="s">
        <v>1</v>
      </c>
      <c r="P165" s="5" t="s">
        <v>422</v>
      </c>
      <c r="Q165" s="5" t="s">
        <v>1</v>
      </c>
      <c r="R165" s="5" t="s">
        <v>410</v>
      </c>
      <c r="S165" s="5" t="s">
        <v>1</v>
      </c>
      <c r="T165">
        <v>0.83</v>
      </c>
      <c r="U165" t="s">
        <v>1</v>
      </c>
      <c r="V165">
        <v>0.81</v>
      </c>
      <c r="W165" t="s">
        <v>1</v>
      </c>
      <c r="X165">
        <v>0.65</v>
      </c>
      <c r="Y165" t="s">
        <v>1</v>
      </c>
    </row>
    <row r="166" spans="1:25" x14ac:dyDescent="0.3">
      <c r="A166" t="s">
        <v>165</v>
      </c>
      <c r="B166">
        <v>0.6</v>
      </c>
      <c r="C166" s="5" t="s">
        <v>1</v>
      </c>
      <c r="D166">
        <v>0.5</v>
      </c>
      <c r="E166" t="s">
        <v>1</v>
      </c>
      <c r="F166">
        <v>0.5</v>
      </c>
      <c r="G166" t="s">
        <v>1</v>
      </c>
      <c r="H166">
        <v>0.5</v>
      </c>
      <c r="I166" s="5" t="s">
        <v>1</v>
      </c>
      <c r="J166">
        <v>0.5</v>
      </c>
      <c r="K166" s="5" t="s">
        <v>1</v>
      </c>
      <c r="L166">
        <v>0.5</v>
      </c>
      <c r="M166" s="5" t="s">
        <v>1</v>
      </c>
      <c r="N166" s="5" t="s">
        <v>406</v>
      </c>
      <c r="O166" s="5" t="s">
        <v>1</v>
      </c>
      <c r="P166" s="5" t="s">
        <v>422</v>
      </c>
      <c r="Q166" s="5" t="s">
        <v>1</v>
      </c>
      <c r="R166" s="5" t="s">
        <v>419</v>
      </c>
      <c r="S166" s="5" t="s">
        <v>1</v>
      </c>
      <c r="T166">
        <v>0.56999999999999995</v>
      </c>
      <c r="U166" t="s">
        <v>1</v>
      </c>
      <c r="V166">
        <v>0.56000000000000005</v>
      </c>
      <c r="W166" t="s">
        <v>1</v>
      </c>
      <c r="X166">
        <v>0.5</v>
      </c>
      <c r="Y166" t="s">
        <v>1</v>
      </c>
    </row>
    <row r="167" spans="1:25" x14ac:dyDescent="0.3">
      <c r="A167" t="s">
        <v>166</v>
      </c>
      <c r="B167">
        <v>0.8</v>
      </c>
      <c r="C167" s="5" t="s">
        <v>1</v>
      </c>
      <c r="D167">
        <v>0.53</v>
      </c>
      <c r="E167" t="s">
        <v>1</v>
      </c>
      <c r="F167">
        <v>0.71</v>
      </c>
      <c r="G167" t="s">
        <v>1</v>
      </c>
      <c r="H167">
        <v>0.5</v>
      </c>
      <c r="I167" s="5" t="s">
        <v>1</v>
      </c>
      <c r="J167">
        <v>0.5</v>
      </c>
      <c r="K167" s="5" t="s">
        <v>1</v>
      </c>
      <c r="L167">
        <v>0.5</v>
      </c>
      <c r="M167" s="5" t="s">
        <v>1</v>
      </c>
      <c r="N167" s="5" t="s">
        <v>464</v>
      </c>
      <c r="O167" s="5" t="s">
        <v>1</v>
      </c>
      <c r="P167" s="5" t="s">
        <v>422</v>
      </c>
      <c r="Q167" s="5" t="s">
        <v>1</v>
      </c>
      <c r="R167" s="5" t="s">
        <v>408</v>
      </c>
      <c r="S167" s="5" t="s">
        <v>1</v>
      </c>
      <c r="T167">
        <v>0.66</v>
      </c>
      <c r="U167" t="s">
        <v>1</v>
      </c>
      <c r="V167">
        <v>0.66</v>
      </c>
      <c r="W167" t="s">
        <v>1</v>
      </c>
      <c r="X167">
        <v>0.54</v>
      </c>
      <c r="Y167" t="s">
        <v>1</v>
      </c>
    </row>
    <row r="168" spans="1:25" x14ac:dyDescent="0.3">
      <c r="A168" t="s">
        <v>167</v>
      </c>
      <c r="B168">
        <v>2.0099999999999998</v>
      </c>
      <c r="C168" s="5" t="s">
        <v>1</v>
      </c>
      <c r="D168">
        <v>1.8</v>
      </c>
      <c r="E168" t="s">
        <v>185</v>
      </c>
      <c r="F168">
        <v>2.21</v>
      </c>
      <c r="G168" t="s">
        <v>1</v>
      </c>
      <c r="H168">
        <v>1.1599999999999999</v>
      </c>
      <c r="I168" s="5" t="s">
        <v>1</v>
      </c>
      <c r="J168">
        <v>0.92</v>
      </c>
      <c r="K168" s="5" t="s">
        <v>185</v>
      </c>
      <c r="L168">
        <v>1.1200000000000001</v>
      </c>
      <c r="M168" s="5" t="s">
        <v>1</v>
      </c>
      <c r="N168" s="5" t="s">
        <v>419</v>
      </c>
      <c r="O168" s="5" t="s">
        <v>1</v>
      </c>
      <c r="P168" s="5">
        <v>1.1499999999999999</v>
      </c>
      <c r="Q168" s="5" t="s">
        <v>185</v>
      </c>
      <c r="R168" s="5">
        <v>1.37</v>
      </c>
      <c r="S168" s="5" t="s">
        <v>185</v>
      </c>
      <c r="T168">
        <v>8.8000000000000007</v>
      </c>
      <c r="U168" t="s">
        <v>1</v>
      </c>
      <c r="V168">
        <v>51.3</v>
      </c>
      <c r="W168" t="s">
        <v>187</v>
      </c>
      <c r="X168">
        <v>4.21</v>
      </c>
      <c r="Y168" t="s">
        <v>1</v>
      </c>
    </row>
    <row r="170" spans="1:25" x14ac:dyDescent="0.3">
      <c r="A170" t="s">
        <v>168</v>
      </c>
      <c r="B170">
        <f>SUM(SUMIF(C10:C12,{"","J","NJ"},B10:B12))</f>
        <v>0</v>
      </c>
      <c r="C170" t="s">
        <v>1</v>
      </c>
      <c r="D170">
        <f>SUM(SUMIF(E10:E12,{"","J","NJ"},D10:D12))</f>
        <v>0</v>
      </c>
      <c r="E170" t="s">
        <v>1</v>
      </c>
      <c r="F170">
        <f>SUM(SUMIF(G10:G12,{"","J","NJ"},F10:F12))</f>
        <v>0</v>
      </c>
      <c r="G170" t="s">
        <v>1</v>
      </c>
      <c r="H170">
        <f>SUM(SUMIF(I10:I12,{"","J","NJ"},H10:H12))</f>
        <v>0</v>
      </c>
      <c r="I170" t="s">
        <v>1</v>
      </c>
      <c r="J170">
        <f>SUM(SUMIF(K10:K12,{"","J","NJ"},J10:J12))</f>
        <v>0</v>
      </c>
      <c r="K170" t="s">
        <v>1</v>
      </c>
      <c r="L170">
        <f>SUM(SUMIF(M10:M12,{"","J","NJ"},L10:L12))</f>
        <v>0</v>
      </c>
      <c r="M170" t="s">
        <v>1</v>
      </c>
      <c r="N170">
        <f>SUM(SUMIF(O10:O12,{" ","J","NJ"},N10:N12))</f>
        <v>0</v>
      </c>
      <c r="O170" t="s">
        <v>1</v>
      </c>
      <c r="P170">
        <f>SUM(SUMIF(Q10:Q12,{" ","J","NJ"},P10:P12))</f>
        <v>0</v>
      </c>
      <c r="Q170" t="s">
        <v>1</v>
      </c>
      <c r="R170">
        <f>SUM(SUMIF(S10:S12,{" ","J","NJ"},R10:R12))</f>
        <v>2.0099999999999998</v>
      </c>
      <c r="S170" t="s">
        <v>2</v>
      </c>
      <c r="T170">
        <f>SUM(SUMIF(U10:U12,{"","J","NJ"},T10:T12))</f>
        <v>0</v>
      </c>
      <c r="U170" t="s">
        <v>1</v>
      </c>
      <c r="V170">
        <f>SUM(SUMIF(W10:W12,{"","J","NJ"},V10:V12))</f>
        <v>0</v>
      </c>
      <c r="W170" t="s">
        <v>1</v>
      </c>
      <c r="X170">
        <f>SUM(SUMIF(Y10:Y12,{"","J","NJ"},X10:X12))</f>
        <v>0</v>
      </c>
      <c r="Y170" t="s">
        <v>1</v>
      </c>
    </row>
    <row r="171" spans="1:25" x14ac:dyDescent="0.3">
      <c r="A171" t="s">
        <v>169</v>
      </c>
      <c r="B171">
        <f>SUM(SUMIF(C13:C23,{"","J","NJ"},B13:B23))</f>
        <v>3.17</v>
      </c>
      <c r="C171" s="4" t="s">
        <v>2</v>
      </c>
      <c r="D171">
        <f>SUM(SUMIF(E13:E23,{"","J","NJ"},D13:D23))</f>
        <v>252.35000000000002</v>
      </c>
      <c r="E171" t="s">
        <v>2</v>
      </c>
      <c r="F171">
        <f>SUM(SUMIF(G13:G23,{"","J","NJ"},F13:F23))</f>
        <v>332.27</v>
      </c>
      <c r="G171" t="s">
        <v>2</v>
      </c>
      <c r="H171">
        <f>SUM(SUMIF(I13:I23,{"","J","NJ"},H13:H23))</f>
        <v>10.760999999999999</v>
      </c>
      <c r="I171" t="s">
        <v>2</v>
      </c>
      <c r="J171">
        <f>SUM(SUMIF(K13:K23,{"","J","NJ"},J13:J23))</f>
        <v>0</v>
      </c>
      <c r="K171" t="s">
        <v>1</v>
      </c>
      <c r="L171">
        <f>SUM(SUMIF(M13:M23,{"","J","NJ"},L13:L23))</f>
        <v>0.65</v>
      </c>
      <c r="M171" t="s">
        <v>1</v>
      </c>
      <c r="N171">
        <f>SUM(SUMIF(O13:O23,{" ","J","NJ"},N13:N23))</f>
        <v>0</v>
      </c>
      <c r="O171" t="s">
        <v>1</v>
      </c>
      <c r="P171">
        <f>SUM(SUMIF(Q13:Q23,{" ","J","NJ"},P13:P23))</f>
        <v>7.06</v>
      </c>
      <c r="Q171" t="s">
        <v>2</v>
      </c>
      <c r="R171">
        <f>SUM(SUMIF(S13:S23,{" ","J","NJ"},R13:R23))</f>
        <v>12.62</v>
      </c>
      <c r="S171" t="s">
        <v>2</v>
      </c>
      <c r="T171">
        <f>SUM(SUMIF(U13:U23,{"","J","NJ"},T13:T23))</f>
        <v>0</v>
      </c>
      <c r="U171" t="s">
        <v>1</v>
      </c>
      <c r="V171">
        <f>SUM(SUMIF(W13:W23,{"","J","NJ"},V13:V23))</f>
        <v>1.33</v>
      </c>
      <c r="W171" t="s">
        <v>2</v>
      </c>
      <c r="X171">
        <f>SUM(SUMIF(Y13:Y23,{"","J","NJ"},X13:X23))</f>
        <v>2.5700000000000003</v>
      </c>
      <c r="Y171" t="s">
        <v>2</v>
      </c>
    </row>
    <row r="172" spans="1:25" x14ac:dyDescent="0.3">
      <c r="A172" t="s">
        <v>170</v>
      </c>
      <c r="B172">
        <f>SUM(SUMIF(C24:C43,{"","J","NJ"},B24:B43))</f>
        <v>0</v>
      </c>
      <c r="C172" t="s">
        <v>1</v>
      </c>
      <c r="D172">
        <f>SUM(SUMIF(E24:E43,{"","J","NJ"},D24:D43))</f>
        <v>49.43</v>
      </c>
      <c r="E172" t="s">
        <v>2</v>
      </c>
      <c r="F172">
        <f>SUM(SUMIF(G24:G43,{"","J","NJ"},F24:F43))</f>
        <v>180.99099999999999</v>
      </c>
      <c r="G172" t="s">
        <v>2</v>
      </c>
      <c r="H172">
        <f>SUM(SUMIF(I24:I43,{"","J","NJ"},H24:H43))</f>
        <v>0</v>
      </c>
      <c r="I172" t="s">
        <v>1</v>
      </c>
      <c r="J172">
        <f>SUM(SUMIF(K24:K43,{"","J","NJ"},J24:J43))</f>
        <v>0</v>
      </c>
      <c r="K172" t="s">
        <v>1</v>
      </c>
      <c r="L172">
        <f>SUM(SUMIF(M24:M43,{"","J","NJ"},L24:L43))</f>
        <v>0</v>
      </c>
      <c r="M172" t="s">
        <v>1</v>
      </c>
      <c r="N172">
        <f>SUM(SUMIF(O24:O43,{" ","J","NJ"},N24:N43))</f>
        <v>5.55</v>
      </c>
      <c r="O172" t="s">
        <v>2</v>
      </c>
      <c r="P172">
        <f>SUM(SUMIF(Q24:Q43,{" ","J","NJ"},P24:P43))</f>
        <v>3.2439999999999998</v>
      </c>
      <c r="Q172" t="s">
        <v>2</v>
      </c>
      <c r="R172">
        <f>SUM(SUMIF(S24:S43,{" ","J","NJ"},R24:R43))</f>
        <v>2.0499999999999998</v>
      </c>
      <c r="S172" t="s">
        <v>2</v>
      </c>
      <c r="T172">
        <f>SUM(SUMIF(U24:U43,{"","J","NJ"},T24:T43))</f>
        <v>0</v>
      </c>
      <c r="U172" t="s">
        <v>1</v>
      </c>
      <c r="V172">
        <f>SUM(SUMIF(W24:W43,{"","J","NJ"},V24:V43))</f>
        <v>0.62</v>
      </c>
      <c r="W172" t="s">
        <v>2</v>
      </c>
      <c r="X172">
        <f>SUM(SUMIF(Y24:Y43,{"","J","NJ"},X24:X43))</f>
        <v>1.1299999999999999</v>
      </c>
      <c r="Y172" t="s">
        <v>2</v>
      </c>
    </row>
    <row r="173" spans="1:25" x14ac:dyDescent="0.3">
      <c r="A173" t="s">
        <v>171</v>
      </c>
      <c r="B173">
        <f>SUM(SUMIF(C44:C73,{"","J","NJ"},B44:B73))</f>
        <v>12.09</v>
      </c>
      <c r="C173" s="4" t="s">
        <v>2</v>
      </c>
      <c r="D173">
        <f>SUM(SUMIF(E44:E73,{"","J","NJ"},D44:D73))</f>
        <v>60.2</v>
      </c>
      <c r="E173" t="s">
        <v>2</v>
      </c>
      <c r="F173">
        <f>SUM(SUMIF(G44:G73,{"","J","NJ"},F44:F73))</f>
        <v>253.411</v>
      </c>
      <c r="G173" t="s">
        <v>2</v>
      </c>
      <c r="H173">
        <f>SUM(SUMIF(I44:I73,{"","J","NJ"},H44:H73))</f>
        <v>0.72299999999999998</v>
      </c>
      <c r="I173" t="s">
        <v>2</v>
      </c>
      <c r="J173">
        <f>SUM(SUMIF(K44:K73,{"","J","NJ"},J44:J73))</f>
        <v>0.64</v>
      </c>
      <c r="K173" t="s">
        <v>1</v>
      </c>
      <c r="L173">
        <f>SUM(SUMIF(M44:M73,{"","J","NJ"},L44:L73))</f>
        <v>0</v>
      </c>
      <c r="M173" t="s">
        <v>1</v>
      </c>
      <c r="N173">
        <f>SUM(SUMIF(O44:O73,{" ","J","NJ"},N44:N73))</f>
        <v>3.71</v>
      </c>
      <c r="O173" t="s">
        <v>2</v>
      </c>
      <c r="P173">
        <f>SUM(SUMIF(Q44:Q73,{" ","J","NJ"},P44:P73))</f>
        <v>1.6480000000000001</v>
      </c>
      <c r="Q173" t="s">
        <v>2</v>
      </c>
      <c r="R173">
        <f>SUM(SUMIF(S44:S73,{" ","J","NJ"},R44:R73))</f>
        <v>1.55</v>
      </c>
      <c r="S173" t="s">
        <v>2</v>
      </c>
      <c r="T173">
        <f>SUM(SUMIF(U44:U73,{"","J","NJ"},T44:T73))</f>
        <v>1.2309999999999999</v>
      </c>
      <c r="U173" t="s">
        <v>2</v>
      </c>
      <c r="V173">
        <f>SUM(SUMIF(W44:W73,{"","J","NJ"},V44:V73))</f>
        <v>1.5</v>
      </c>
      <c r="W173" t="s">
        <v>2</v>
      </c>
      <c r="X173">
        <f>SUM(SUMIF(Y44:Y73,{"","J","NJ"},X44:X73))</f>
        <v>2.3649999999999998</v>
      </c>
      <c r="Y173" t="s">
        <v>2</v>
      </c>
    </row>
    <row r="174" spans="1:25" x14ac:dyDescent="0.3">
      <c r="A174" t="s">
        <v>172</v>
      </c>
      <c r="B174">
        <f>SUM(SUMIF(C74:C102,{"","J","NJ"},B74:B102))</f>
        <v>3.5010000000000003</v>
      </c>
      <c r="C174" s="4" t="s">
        <v>2</v>
      </c>
      <c r="D174">
        <f>SUM(SUMIF(E74:E102,{"","J","NJ"},D74:D102))</f>
        <v>11.419999999999998</v>
      </c>
      <c r="E174" s="4" t="s">
        <v>2</v>
      </c>
      <c r="F174">
        <f>SUM(SUMIF(G74:G102,{"","J","NJ"},F74:F102))</f>
        <v>13.829999999999998</v>
      </c>
      <c r="G174" s="4" t="s">
        <v>2</v>
      </c>
      <c r="H174">
        <f>SUM(SUMIF(I74:I102,{"","J","NJ"},H74:H102))</f>
        <v>1.1000000000000001</v>
      </c>
      <c r="I174" t="s">
        <v>1</v>
      </c>
      <c r="J174">
        <f>SUM(SUMIF(K74:K102,{"","J","NJ"},J74:J102))</f>
        <v>35.296999999999997</v>
      </c>
      <c r="K174" t="s">
        <v>2</v>
      </c>
      <c r="L174">
        <f>SUM(SUMIF(M74:M102,{"","J","NJ"},L74:L102))</f>
        <v>0.54600000000000004</v>
      </c>
      <c r="M174" t="s">
        <v>2</v>
      </c>
      <c r="N174">
        <f>SUM(SUMIF(O74:O102,{" ","J","NJ"},N74:N102))</f>
        <v>2.2999999999999998</v>
      </c>
      <c r="O174" t="s">
        <v>2</v>
      </c>
      <c r="P174">
        <f>SUM(SUMIF(Q74:Q102,{" ","J","NJ"},P74:P102))</f>
        <v>1.23</v>
      </c>
      <c r="Q174" t="s">
        <v>2</v>
      </c>
      <c r="R174">
        <f>SUM(SUMIF(S74:S102,{" ","J","NJ"},R74:R102))</f>
        <v>2.5299999999999998</v>
      </c>
      <c r="S174" t="s">
        <v>2</v>
      </c>
      <c r="T174">
        <f>SUM(SUMIF(U74:U102,{"","J","NJ"},T74:T102))</f>
        <v>0</v>
      </c>
      <c r="U174" t="s">
        <v>1</v>
      </c>
      <c r="V174">
        <f>SUM(SUMIF(W74:W102,{"","J","NJ"},V74:V102))</f>
        <v>1.28</v>
      </c>
      <c r="W174" t="s">
        <v>2</v>
      </c>
      <c r="X174">
        <f>SUM(SUMIF(Y74:Y102,{"","J","NJ"},X74:X102))</f>
        <v>1.64</v>
      </c>
      <c r="Y174" t="s">
        <v>2</v>
      </c>
    </row>
    <row r="175" spans="1:25" x14ac:dyDescent="0.3">
      <c r="A175" t="s">
        <v>173</v>
      </c>
      <c r="B175">
        <f>SUM(SUMIF(C103:C133,{"","J","NJ"},B103:B133))</f>
        <v>4.32</v>
      </c>
      <c r="C175" s="4" t="s">
        <v>2</v>
      </c>
      <c r="D175">
        <f>SUM(SUMIF(E103:E133,{"","J","NJ"},D103:D133))</f>
        <v>6.798</v>
      </c>
      <c r="E175" s="4" t="s">
        <v>2</v>
      </c>
      <c r="F175">
        <f>SUM(SUMIF(G103:G133,{"","J","NJ"},F103:F133))</f>
        <v>4.9420000000000002</v>
      </c>
      <c r="G175" s="4" t="s">
        <v>2</v>
      </c>
      <c r="H175">
        <f>SUM(SUMIF(I103:I133,{"","J","NJ"},H103:H133))</f>
        <v>1.101</v>
      </c>
      <c r="I175" t="s">
        <v>2</v>
      </c>
      <c r="J175">
        <f>SUM(SUMIF(K103:K133,{"","J","NJ"},J103:J133))</f>
        <v>21.077000000000002</v>
      </c>
      <c r="K175" t="s">
        <v>2</v>
      </c>
      <c r="L175">
        <f>SUM(SUMIF(M103:M133,{"","J","NJ"},L103:L133))</f>
        <v>0</v>
      </c>
      <c r="M175" t="s">
        <v>2</v>
      </c>
      <c r="N175">
        <f>SUM(SUMIF(O103:O133,{" ","J","NJ"},N103:N133))</f>
        <v>3.09</v>
      </c>
      <c r="O175" t="s">
        <v>2</v>
      </c>
      <c r="P175">
        <f>SUM(SUMIF(Q103:Q133,{" ","J","NJ"},P103:P133))</f>
        <v>0.57299999999999995</v>
      </c>
      <c r="Q175" t="s">
        <v>2</v>
      </c>
      <c r="R175">
        <f>SUM(SUMIF(S103:S133,{" ","J","NJ"},R103:R133))</f>
        <v>0</v>
      </c>
      <c r="S175" t="s">
        <v>1</v>
      </c>
      <c r="T175">
        <f>SUM(SUMIF(U103:U133,{"","J","NJ"},T103:T133))</f>
        <v>2.2010000000000001</v>
      </c>
      <c r="U175" t="s">
        <v>2</v>
      </c>
      <c r="V175">
        <f>SUM(SUMIF(W103:W133,{"","J","NJ"},V103:V133))</f>
        <v>0</v>
      </c>
      <c r="W175" t="s">
        <v>1</v>
      </c>
      <c r="X175">
        <f>SUM(SUMIF(Y103:Y133,{"","J","NJ"},X103:X133))</f>
        <v>17.630000000000003</v>
      </c>
      <c r="Y175" t="s">
        <v>2</v>
      </c>
    </row>
    <row r="176" spans="1:25" x14ac:dyDescent="0.3">
      <c r="A176" t="s">
        <v>174</v>
      </c>
      <c r="B176">
        <f>SUM(SUMIF(C134:C154,{"","J","NJ"},B134:B154))</f>
        <v>0.62</v>
      </c>
      <c r="C176" s="4" t="s">
        <v>2</v>
      </c>
      <c r="D176">
        <f>SUM(SUMIF(E134:E154,{"","J","NJ"},D134:D154))</f>
        <v>5.94</v>
      </c>
      <c r="E176" s="4" t="s">
        <v>2</v>
      </c>
      <c r="F176">
        <f>SUM(SUMIF(G134:G154,{"","J","NJ"},F134:F154))</f>
        <v>4.0049999999999999</v>
      </c>
      <c r="G176" s="4" t="s">
        <v>2</v>
      </c>
      <c r="H176">
        <f>SUM(SUMIF(I134:I154,{"","J","NJ"},H134:H154))</f>
        <v>0.52</v>
      </c>
      <c r="I176" t="s">
        <v>1</v>
      </c>
      <c r="J176">
        <f>SUM(SUMIF(K134:K154,{"","J","NJ"},J134:J154))</f>
        <v>3.5309999999999997</v>
      </c>
      <c r="K176" t="s">
        <v>2</v>
      </c>
      <c r="L176">
        <f>SUM(SUMIF(M134:M154,{"","J","NJ"},L134:L154))</f>
        <v>0.505</v>
      </c>
      <c r="M176" t="s">
        <v>2</v>
      </c>
      <c r="N176">
        <f>SUM(SUMIF(O134:O154,{" ","J","NJ"},N134:N154))</f>
        <v>0.81200000000000006</v>
      </c>
      <c r="O176" t="s">
        <v>2</v>
      </c>
      <c r="P176">
        <f>SUM(SUMIF(Q134:Q154,{" ","J","NJ"},P134:P154))</f>
        <v>5.49</v>
      </c>
      <c r="Q176" t="s">
        <v>2</v>
      </c>
      <c r="R176">
        <f>SUM(SUMIF(S134:S154,{" ","J","NJ"},R134:R154))</f>
        <v>0</v>
      </c>
      <c r="S176" t="s">
        <v>1</v>
      </c>
      <c r="T176">
        <f>SUM(SUMIF(U134:U154,{"","J","NJ"},T134:T154))</f>
        <v>1.524</v>
      </c>
      <c r="U176" t="s">
        <v>2</v>
      </c>
      <c r="V176">
        <f>SUM(SUMIF(W134:W154,{"","J","NJ"},V134:V154))</f>
        <v>0</v>
      </c>
      <c r="W176" t="s">
        <v>1</v>
      </c>
      <c r="X176">
        <f>SUM(SUMIF(Y134:Y154,{"","J","NJ"},X134:X154))</f>
        <v>7.4300000000000006</v>
      </c>
      <c r="Y176" t="s">
        <v>2</v>
      </c>
    </row>
    <row r="177" spans="1:25" x14ac:dyDescent="0.3">
      <c r="A177" t="s">
        <v>175</v>
      </c>
      <c r="B177">
        <f>SUM(SUMIF(C155:C164,{"","J","NJ"},B155:B164))</f>
        <v>0.55000000000000004</v>
      </c>
      <c r="C177" s="4" t="s">
        <v>2</v>
      </c>
      <c r="D177">
        <f>SUM(SUMIF(E155:E164,{"","J","NJ"},D155:D164))</f>
        <v>1.222</v>
      </c>
      <c r="E177" s="4" t="s">
        <v>2</v>
      </c>
      <c r="F177">
        <f>SUM(SUMIF(G155:G164,{"","J","NJ"},F155:F164))</f>
        <v>0</v>
      </c>
      <c r="G177" s="4" t="s">
        <v>2</v>
      </c>
      <c r="H177">
        <f>SUM(SUMIF(I155:I164,{"","J","NJ"},H155:H164))</f>
        <v>0</v>
      </c>
      <c r="I177" t="s">
        <v>1</v>
      </c>
      <c r="J177">
        <f>SUM(SUMIF(K155:K164,{"","J","NJ"},J155:J164))</f>
        <v>0</v>
      </c>
      <c r="K177" t="s">
        <v>1</v>
      </c>
      <c r="L177">
        <f>SUM(SUMIF(M155:M164,{"","J","NJ"},L155:L164))</f>
        <v>0</v>
      </c>
      <c r="M177" t="s">
        <v>1</v>
      </c>
      <c r="N177">
        <f>SUM(SUMIF(O155:O164,{" ","J","NJ"},N155:N164))</f>
        <v>0</v>
      </c>
      <c r="O177" t="s">
        <v>1</v>
      </c>
      <c r="P177">
        <f>SUM(SUMIF(Q155:Q164,{" ","J","NJ"},P155:P164))</f>
        <v>0</v>
      </c>
      <c r="Q177" t="s">
        <v>1</v>
      </c>
      <c r="R177">
        <f>SUM(SUMIF(S155:S164,{" ","J","NJ"},R155:R164))</f>
        <v>0</v>
      </c>
      <c r="S177" t="s">
        <v>1</v>
      </c>
      <c r="T177">
        <f>SUM(SUMIF(U155:U164,{"","J","NJ"},T155:T164))</f>
        <v>0</v>
      </c>
      <c r="U177" t="s">
        <v>1</v>
      </c>
      <c r="V177">
        <f>SUM(SUMIF(W155:W164,{"","J","NJ"},V155:V164))</f>
        <v>0</v>
      </c>
      <c r="W177" t="s">
        <v>1</v>
      </c>
      <c r="X177">
        <f>SUM(SUMIF(Y155:Y164,{"","J","NJ"},X155:X164))</f>
        <v>0</v>
      </c>
      <c r="Y177" t="s">
        <v>1</v>
      </c>
    </row>
    <row r="178" spans="1:25" x14ac:dyDescent="0.3">
      <c r="A178" t="s">
        <v>176</v>
      </c>
      <c r="B178">
        <f>SUM(SUMIF(C165:C167,{"","J","NJ"},B165:B167))</f>
        <v>0</v>
      </c>
      <c r="C178" t="s">
        <v>1</v>
      </c>
      <c r="D178">
        <f>SUM(SUMIF(E165:E167,{"","J","NJ"},D165:D167))</f>
        <v>0</v>
      </c>
      <c r="E178" t="s">
        <v>1</v>
      </c>
      <c r="F178">
        <f>SUM(SUMIF(G165:G167,{"","J","NJ"},F165:F167))</f>
        <v>0</v>
      </c>
      <c r="G178" t="s">
        <v>1</v>
      </c>
      <c r="H178">
        <f>SUM(SUMIF(I165:I167,{"","J","NJ"},H165:H167))</f>
        <v>0</v>
      </c>
      <c r="I178" t="s">
        <v>1</v>
      </c>
      <c r="J178">
        <f>SUM(SUMIF(K165:K167,{"","J","NJ"},J165:J167))</f>
        <v>0</v>
      </c>
      <c r="K178" t="s">
        <v>1</v>
      </c>
      <c r="L178">
        <f>SUM(SUMIF(M165:M167,{"","J","NJ"},L165:L167))</f>
        <v>0</v>
      </c>
      <c r="M178" t="s">
        <v>1</v>
      </c>
      <c r="N178">
        <f>SUM(SUMIF(O165:O167,{" ","J","NJ"},N165:N167))</f>
        <v>0</v>
      </c>
      <c r="O178" t="s">
        <v>1</v>
      </c>
      <c r="P178">
        <f>SUM(SUMIF(Q165:Q167,{" ","J","NJ"},P165:P167))</f>
        <v>0</v>
      </c>
      <c r="Q178" t="s">
        <v>1</v>
      </c>
      <c r="R178">
        <f>SUM(SUMIF(S165:S167,{" ","J","NJ"},R165:R167))</f>
        <v>0</v>
      </c>
      <c r="S178" t="s">
        <v>1</v>
      </c>
      <c r="T178">
        <f>SUM(SUMIF(U165:U167,{"","J","NJ"},T165:T167))</f>
        <v>0</v>
      </c>
      <c r="U178" t="s">
        <v>1</v>
      </c>
      <c r="V178">
        <f>SUM(SUMIF(W165:W167,{"","J","NJ"},V165:V167))</f>
        <v>0</v>
      </c>
      <c r="W178" t="s">
        <v>1</v>
      </c>
      <c r="X178">
        <f>SUM(SUMIF(Y165:Y167,{"","J","NJ"},X165:X167))</f>
        <v>0</v>
      </c>
      <c r="Y178" t="s">
        <v>1</v>
      </c>
    </row>
    <row r="179" spans="1:25" x14ac:dyDescent="0.3">
      <c r="A179" t="s">
        <v>177</v>
      </c>
      <c r="B179">
        <f>SUM(SUMIF(C168,{"","J","NJ"},B168))</f>
        <v>0</v>
      </c>
      <c r="C179" t="s">
        <v>1</v>
      </c>
      <c r="D179">
        <f>SUM(SUMIF(E168,{"","J","NJ"},D168))</f>
        <v>0</v>
      </c>
      <c r="E179" t="s">
        <v>1</v>
      </c>
      <c r="F179">
        <f>SUM(SUMIF(G168,{"","J","NJ"},F168))</f>
        <v>0</v>
      </c>
      <c r="G179" t="s">
        <v>1</v>
      </c>
      <c r="H179">
        <f>SUM(SUMIF(I168,{"","J","NJ"},H168))</f>
        <v>0</v>
      </c>
      <c r="I179" t="s">
        <v>1</v>
      </c>
      <c r="J179">
        <f>SUM(SUMIF(K168,{"","J","NJ"},J168))</f>
        <v>0</v>
      </c>
      <c r="K179" t="s">
        <v>1</v>
      </c>
      <c r="L179">
        <f>SUM(SUMIF(M168,{"","J","NJ"},L168))</f>
        <v>0</v>
      </c>
      <c r="M179" t="s">
        <v>1</v>
      </c>
      <c r="N179">
        <f>SUM(SUMIF(O168,{" ","J","NJ"},N168))</f>
        <v>0</v>
      </c>
      <c r="O179" t="s">
        <v>1</v>
      </c>
      <c r="P179">
        <f>SUM(SUMIF(Q168,{" ","J","NJ"},P168))</f>
        <v>0</v>
      </c>
      <c r="Q179" t="s">
        <v>1</v>
      </c>
      <c r="R179">
        <f>SUM(SUMIF(S168,{" ","J","NJ"},R168))</f>
        <v>0</v>
      </c>
      <c r="S179" t="s">
        <v>1</v>
      </c>
      <c r="T179">
        <f>SUM(SUMIF(U168,{"","J","NJ"},T168))</f>
        <v>0</v>
      </c>
      <c r="U179" t="s">
        <v>1</v>
      </c>
      <c r="V179">
        <f>SUM(SUMIF(W168,{"","J","NJ"},V168))</f>
        <v>0</v>
      </c>
      <c r="W179" t="s">
        <v>1</v>
      </c>
      <c r="X179">
        <f>SUM(SUMIF(Y168,{"","J","NJ"},X168))</f>
        <v>0</v>
      </c>
      <c r="Y179" t="s">
        <v>1</v>
      </c>
    </row>
    <row r="180" spans="1:25" x14ac:dyDescent="0.3">
      <c r="A180" t="s">
        <v>178</v>
      </c>
      <c r="B180" s="4">
        <f>SUM(B170:B179)</f>
        <v>24.251000000000001</v>
      </c>
      <c r="C180" s="4" t="s">
        <v>2</v>
      </c>
      <c r="D180" s="4">
        <f>SUM(D170:D179)</f>
        <v>387.36</v>
      </c>
      <c r="E180" s="4" t="s">
        <v>2</v>
      </c>
      <c r="F180" s="4">
        <f>SUM(F170:F179)</f>
        <v>789.44900000000007</v>
      </c>
      <c r="G180" s="4" t="s">
        <v>2</v>
      </c>
      <c r="H180" s="4">
        <f>SUM(H170:H179)</f>
        <v>14.204999999999998</v>
      </c>
      <c r="I180" s="4" t="s">
        <v>2</v>
      </c>
      <c r="J180" s="4">
        <f>SUM(J170:J179)</f>
        <v>60.544999999999995</v>
      </c>
      <c r="K180" s="4" t="s">
        <v>2</v>
      </c>
      <c r="L180" s="4">
        <f>SUM(L170:L179)</f>
        <v>1.7010000000000001</v>
      </c>
      <c r="M180" s="4" t="s">
        <v>2</v>
      </c>
      <c r="N180" s="4">
        <f>SUM(N170:N179)</f>
        <v>15.461999999999998</v>
      </c>
      <c r="O180" s="4" t="s">
        <v>2</v>
      </c>
      <c r="P180" s="4">
        <f>SUM(P170:P179)</f>
        <v>19.244999999999997</v>
      </c>
      <c r="Q180" s="4" t="s">
        <v>2</v>
      </c>
      <c r="R180" s="4">
        <f>SUM(R170:R179)</f>
        <v>20.76</v>
      </c>
      <c r="S180" t="s">
        <v>2</v>
      </c>
      <c r="T180" s="4">
        <f>SUM(T170:T179)</f>
        <v>4.9559999999999995</v>
      </c>
      <c r="U180" t="s">
        <v>2</v>
      </c>
      <c r="V180" s="4">
        <f>SUM(V170:V179)</f>
        <v>4.7300000000000004</v>
      </c>
      <c r="W180" t="s">
        <v>2</v>
      </c>
      <c r="X180" s="4">
        <f>SUM(X170:X179)</f>
        <v>32.765000000000001</v>
      </c>
      <c r="Y180" t="s">
        <v>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26"/>
  <sheetViews>
    <sheetView workbookViewId="0">
      <selection activeCell="A2" sqref="A2"/>
    </sheetView>
  </sheetViews>
  <sheetFormatPr defaultRowHeight="14.4" x14ac:dyDescent="0.3"/>
  <cols>
    <col min="1" max="1" width="13.109375" customWidth="1"/>
    <col min="2" max="2" width="11.109375" bestFit="1" customWidth="1"/>
    <col min="3" max="3" width="3" bestFit="1" customWidth="1"/>
    <col min="4" max="4" width="10.5546875" bestFit="1" customWidth="1"/>
    <col min="5" max="5" width="4.44140625" bestFit="1" customWidth="1"/>
    <col min="6" max="6" width="10.6640625" bestFit="1" customWidth="1"/>
    <col min="7" max="7" width="4.44140625" bestFit="1" customWidth="1"/>
    <col min="8" max="8" width="11.88671875" bestFit="1" customWidth="1"/>
    <col min="9" max="9" width="4.44140625" bestFit="1" customWidth="1"/>
  </cols>
  <sheetData>
    <row r="1" spans="1:9" x14ac:dyDescent="0.3">
      <c r="A1" s="13" t="s">
        <v>619</v>
      </c>
    </row>
    <row r="3" spans="1:9" x14ac:dyDescent="0.3">
      <c r="A3" t="s">
        <v>189</v>
      </c>
      <c r="B3" t="s">
        <v>263</v>
      </c>
      <c r="D3" t="s">
        <v>259</v>
      </c>
      <c r="F3" t="s">
        <v>253</v>
      </c>
      <c r="H3" t="s">
        <v>266</v>
      </c>
    </row>
    <row r="4" spans="1:9" x14ac:dyDescent="0.3">
      <c r="A4" t="s">
        <v>190</v>
      </c>
      <c r="B4" t="s">
        <v>264</v>
      </c>
      <c r="D4" t="s">
        <v>260</v>
      </c>
      <c r="F4" t="s">
        <v>254</v>
      </c>
      <c r="H4" t="s">
        <v>267</v>
      </c>
    </row>
    <row r="5" spans="1:9" x14ac:dyDescent="0.3">
      <c r="A5" t="s">
        <v>191</v>
      </c>
      <c r="B5" t="s">
        <v>265</v>
      </c>
      <c r="D5" t="s">
        <v>261</v>
      </c>
      <c r="F5" t="s">
        <v>255</v>
      </c>
      <c r="H5" t="s">
        <v>268</v>
      </c>
    </row>
    <row r="6" spans="1:9" x14ac:dyDescent="0.3">
      <c r="A6" t="s">
        <v>192</v>
      </c>
      <c r="B6" s="1">
        <v>42529</v>
      </c>
      <c r="D6" s="1">
        <v>42585</v>
      </c>
      <c r="F6" s="1">
        <v>43084</v>
      </c>
      <c r="H6" s="1">
        <v>42780</v>
      </c>
    </row>
    <row r="7" spans="1:9" x14ac:dyDescent="0.3">
      <c r="A7" t="s">
        <v>200</v>
      </c>
      <c r="B7" t="s">
        <v>201</v>
      </c>
      <c r="D7" t="s">
        <v>203</v>
      </c>
      <c r="F7" t="s">
        <v>262</v>
      </c>
      <c r="H7" t="s">
        <v>201</v>
      </c>
    </row>
    <row r="8" spans="1:9" x14ac:dyDescent="0.3">
      <c r="A8" t="s">
        <v>193</v>
      </c>
      <c r="B8" s="2">
        <v>5.6603773584905662E-2</v>
      </c>
      <c r="D8" s="2">
        <f>SUM(COUNTIF(E9:E167,{"","J","*NJ","M,J"}))/159</f>
        <v>7.5471698113207544E-2</v>
      </c>
      <c r="F8" s="2">
        <f>SUM(COUNTIF(G9:G167,{"","J","*NJ","M,J"}))/159</f>
        <v>0.25786163522012578</v>
      </c>
      <c r="H8" s="2">
        <f>(COUNTIF(I9:I167,"J"))/159</f>
        <v>6.2893081761006289E-2</v>
      </c>
    </row>
    <row r="9" spans="1:9" x14ac:dyDescent="0.3">
      <c r="A9" t="s">
        <v>9</v>
      </c>
      <c r="B9">
        <v>7.03</v>
      </c>
      <c r="C9" t="s">
        <v>1</v>
      </c>
      <c r="D9">
        <v>6.2</v>
      </c>
      <c r="E9" t="s">
        <v>185</v>
      </c>
      <c r="F9">
        <v>5.0999999999999996</v>
      </c>
      <c r="G9" t="s">
        <v>185</v>
      </c>
      <c r="H9">
        <v>88</v>
      </c>
      <c r="I9" t="s">
        <v>186</v>
      </c>
    </row>
    <row r="10" spans="1:9" x14ac:dyDescent="0.3">
      <c r="A10" t="s">
        <v>10</v>
      </c>
      <c r="B10">
        <v>2.1</v>
      </c>
      <c r="C10" t="s">
        <v>1</v>
      </c>
      <c r="D10">
        <v>4.05</v>
      </c>
      <c r="E10" t="s">
        <v>1</v>
      </c>
      <c r="F10">
        <v>3.5</v>
      </c>
      <c r="G10" t="s">
        <v>1</v>
      </c>
      <c r="H10">
        <v>75.3</v>
      </c>
      <c r="I10" t="s">
        <v>2</v>
      </c>
    </row>
    <row r="11" spans="1:9" x14ac:dyDescent="0.3">
      <c r="A11" t="s">
        <v>11</v>
      </c>
      <c r="B11">
        <v>2.6</v>
      </c>
      <c r="C11" t="s">
        <v>1</v>
      </c>
      <c r="D11">
        <v>6.43</v>
      </c>
      <c r="E11" t="s">
        <v>1</v>
      </c>
      <c r="F11">
        <v>5.6</v>
      </c>
      <c r="G11" t="s">
        <v>185</v>
      </c>
      <c r="H11">
        <v>86</v>
      </c>
      <c r="I11" t="s">
        <v>186</v>
      </c>
    </row>
    <row r="12" spans="1:9" x14ac:dyDescent="0.3">
      <c r="A12" t="s">
        <v>12</v>
      </c>
      <c r="B12">
        <v>6.19</v>
      </c>
      <c r="C12" t="s">
        <v>1</v>
      </c>
      <c r="D12">
        <v>16</v>
      </c>
      <c r="E12" t="s">
        <v>185</v>
      </c>
      <c r="F12">
        <v>23.9</v>
      </c>
      <c r="G12" t="s">
        <v>1</v>
      </c>
      <c r="H12">
        <v>77</v>
      </c>
      <c r="I12" t="s">
        <v>186</v>
      </c>
    </row>
    <row r="13" spans="1:9" x14ac:dyDescent="0.3">
      <c r="A13" t="s">
        <v>13</v>
      </c>
      <c r="B13">
        <v>0.90500000000000003</v>
      </c>
      <c r="C13" t="s">
        <v>2</v>
      </c>
      <c r="D13">
        <v>0.61</v>
      </c>
      <c r="E13" t="s">
        <v>186</v>
      </c>
      <c r="F13">
        <v>3</v>
      </c>
      <c r="G13" t="s">
        <v>1</v>
      </c>
      <c r="H13">
        <v>8.65</v>
      </c>
      <c r="I13" t="s">
        <v>2</v>
      </c>
    </row>
    <row r="14" spans="1:9" x14ac:dyDescent="0.3">
      <c r="A14" t="s">
        <v>14</v>
      </c>
      <c r="B14">
        <v>10.9</v>
      </c>
      <c r="C14" t="s">
        <v>1</v>
      </c>
      <c r="D14">
        <v>2.25</v>
      </c>
      <c r="E14" t="s">
        <v>2</v>
      </c>
      <c r="F14">
        <v>19.8</v>
      </c>
      <c r="G14" t="s">
        <v>1</v>
      </c>
      <c r="H14">
        <v>36</v>
      </c>
      <c r="I14" t="s">
        <v>269</v>
      </c>
    </row>
    <row r="15" spans="1:9" x14ac:dyDescent="0.3">
      <c r="A15" t="s">
        <v>15</v>
      </c>
      <c r="B15">
        <v>0.57999999999999996</v>
      </c>
      <c r="C15" t="s">
        <v>1</v>
      </c>
      <c r="D15">
        <v>63.1</v>
      </c>
      <c r="E15" t="s">
        <v>1</v>
      </c>
      <c r="F15">
        <v>17</v>
      </c>
      <c r="G15" t="s">
        <v>185</v>
      </c>
      <c r="H15">
        <v>8.8699999999999992</v>
      </c>
      <c r="I15" t="s">
        <v>269</v>
      </c>
    </row>
    <row r="16" spans="1:9" x14ac:dyDescent="0.3">
      <c r="A16" t="s">
        <v>16</v>
      </c>
      <c r="B16">
        <v>0.49</v>
      </c>
      <c r="C16" t="s">
        <v>1</v>
      </c>
      <c r="D16">
        <v>13</v>
      </c>
      <c r="E16" t="s">
        <v>185</v>
      </c>
      <c r="F16">
        <v>46.5</v>
      </c>
      <c r="G16" t="s">
        <v>184</v>
      </c>
      <c r="H16">
        <v>152</v>
      </c>
      <c r="I16" t="s">
        <v>2</v>
      </c>
    </row>
    <row r="17" spans="1:9" x14ac:dyDescent="0.3">
      <c r="A17" t="s">
        <v>17</v>
      </c>
      <c r="B17">
        <v>2.54</v>
      </c>
      <c r="C17" t="s">
        <v>1</v>
      </c>
      <c r="D17">
        <v>1</v>
      </c>
      <c r="E17" t="s">
        <v>186</v>
      </c>
      <c r="F17">
        <v>21</v>
      </c>
      <c r="G17" t="s">
        <v>185</v>
      </c>
      <c r="H17">
        <v>9.24</v>
      </c>
      <c r="I17" t="s">
        <v>2</v>
      </c>
    </row>
    <row r="18" spans="1:9" x14ac:dyDescent="0.3">
      <c r="A18" t="s">
        <v>18</v>
      </c>
      <c r="B18">
        <v>0.71499999999999997</v>
      </c>
      <c r="C18" t="s">
        <v>1</v>
      </c>
      <c r="D18">
        <v>37.5</v>
      </c>
      <c r="E18" t="s">
        <v>1</v>
      </c>
      <c r="F18">
        <v>3</v>
      </c>
      <c r="G18" t="s">
        <v>1</v>
      </c>
      <c r="H18">
        <v>3.8</v>
      </c>
      <c r="I18" t="s">
        <v>269</v>
      </c>
    </row>
    <row r="19" spans="1:9" x14ac:dyDescent="0.3">
      <c r="A19" t="s">
        <v>19</v>
      </c>
      <c r="B19">
        <v>0.99</v>
      </c>
      <c r="C19" t="s">
        <v>1</v>
      </c>
      <c r="D19">
        <v>0.69</v>
      </c>
      <c r="E19" t="s">
        <v>1</v>
      </c>
      <c r="F19">
        <v>97.4</v>
      </c>
      <c r="G19" t="s">
        <v>187</v>
      </c>
      <c r="H19">
        <v>413</v>
      </c>
      <c r="I19" t="s">
        <v>187</v>
      </c>
    </row>
    <row r="20" spans="1:9" x14ac:dyDescent="0.3">
      <c r="A20" t="s">
        <v>20</v>
      </c>
      <c r="B20">
        <v>0.49</v>
      </c>
      <c r="C20" t="s">
        <v>1</v>
      </c>
      <c r="D20">
        <v>80.400000000000006</v>
      </c>
      <c r="E20" t="s">
        <v>1</v>
      </c>
      <c r="F20">
        <v>2.1</v>
      </c>
      <c r="G20" t="s">
        <v>1</v>
      </c>
      <c r="H20">
        <v>76.599999999999994</v>
      </c>
      <c r="I20" t="s">
        <v>184</v>
      </c>
    </row>
    <row r="21" spans="1:9" x14ac:dyDescent="0.3">
      <c r="A21" t="s">
        <v>21</v>
      </c>
      <c r="B21">
        <v>51.6</v>
      </c>
      <c r="C21" t="s">
        <v>1</v>
      </c>
      <c r="D21">
        <v>3.7</v>
      </c>
      <c r="E21" t="s">
        <v>185</v>
      </c>
      <c r="F21">
        <v>2</v>
      </c>
      <c r="G21" t="s">
        <v>1</v>
      </c>
      <c r="H21">
        <v>2.5</v>
      </c>
      <c r="I21" t="s">
        <v>1</v>
      </c>
    </row>
    <row r="22" spans="1:9" x14ac:dyDescent="0.3">
      <c r="A22" t="s">
        <v>22</v>
      </c>
      <c r="B22">
        <v>3.4</v>
      </c>
      <c r="C22" t="s">
        <v>1</v>
      </c>
      <c r="D22">
        <v>10</v>
      </c>
      <c r="E22" t="s">
        <v>1</v>
      </c>
      <c r="F22">
        <v>12.6</v>
      </c>
      <c r="G22" t="s">
        <v>2</v>
      </c>
      <c r="H22">
        <v>114</v>
      </c>
      <c r="I22" t="s">
        <v>2</v>
      </c>
    </row>
    <row r="23" spans="1:9" x14ac:dyDescent="0.3">
      <c r="A23" t="s">
        <v>23</v>
      </c>
      <c r="B23">
        <v>3.76</v>
      </c>
      <c r="C23" t="s">
        <v>1</v>
      </c>
      <c r="D23">
        <v>4.75</v>
      </c>
      <c r="E23" t="s">
        <v>1</v>
      </c>
      <c r="F23">
        <v>18.8</v>
      </c>
      <c r="G23" t="s">
        <v>2</v>
      </c>
      <c r="H23">
        <v>8.4</v>
      </c>
      <c r="I23" t="s">
        <v>185</v>
      </c>
    </row>
    <row r="24" spans="1:9" x14ac:dyDescent="0.3">
      <c r="A24" t="s">
        <v>24</v>
      </c>
      <c r="B24">
        <v>7.18</v>
      </c>
      <c r="C24" t="s">
        <v>1</v>
      </c>
      <c r="D24">
        <v>21</v>
      </c>
      <c r="E24" t="s">
        <v>185</v>
      </c>
      <c r="F24">
        <v>16.2</v>
      </c>
      <c r="G24" t="s">
        <v>2</v>
      </c>
      <c r="H24">
        <v>10</v>
      </c>
      <c r="I24" t="s">
        <v>185</v>
      </c>
    </row>
    <row r="25" spans="1:9" x14ac:dyDescent="0.3">
      <c r="A25" t="s">
        <v>25</v>
      </c>
      <c r="B25">
        <v>3.1</v>
      </c>
      <c r="C25" t="s">
        <v>1</v>
      </c>
      <c r="D25">
        <v>9.6</v>
      </c>
      <c r="E25" t="s">
        <v>185</v>
      </c>
      <c r="F25">
        <v>33.799999999999997</v>
      </c>
      <c r="G25" t="s">
        <v>184</v>
      </c>
      <c r="H25">
        <v>18.8</v>
      </c>
      <c r="I25" t="s">
        <v>1</v>
      </c>
    </row>
    <row r="26" spans="1:9" x14ac:dyDescent="0.3">
      <c r="A26" t="s">
        <v>26</v>
      </c>
      <c r="B26">
        <v>3.66</v>
      </c>
      <c r="C26" t="s">
        <v>1</v>
      </c>
      <c r="D26">
        <v>2.0499999999999998</v>
      </c>
      <c r="E26" t="s">
        <v>1</v>
      </c>
      <c r="F26">
        <v>7.1</v>
      </c>
      <c r="G26" t="s">
        <v>186</v>
      </c>
      <c r="H26">
        <v>11.1</v>
      </c>
      <c r="I26" t="s">
        <v>2</v>
      </c>
    </row>
    <row r="27" spans="1:9" x14ac:dyDescent="0.3">
      <c r="A27" t="s">
        <v>27</v>
      </c>
      <c r="B27">
        <v>5.26</v>
      </c>
      <c r="C27" t="s">
        <v>1</v>
      </c>
      <c r="D27">
        <v>0.5</v>
      </c>
      <c r="E27" t="s">
        <v>1</v>
      </c>
      <c r="F27">
        <v>16.7</v>
      </c>
      <c r="G27" t="s">
        <v>1</v>
      </c>
      <c r="H27">
        <v>36.200000000000003</v>
      </c>
      <c r="I27" t="s">
        <v>184</v>
      </c>
    </row>
    <row r="28" spans="1:9" x14ac:dyDescent="0.3">
      <c r="A28" t="s">
        <v>28</v>
      </c>
      <c r="B28">
        <v>2.06</v>
      </c>
      <c r="C28" t="s">
        <v>1</v>
      </c>
      <c r="D28">
        <v>12</v>
      </c>
      <c r="E28" t="s">
        <v>185</v>
      </c>
      <c r="F28">
        <v>10.9</v>
      </c>
      <c r="G28" t="s">
        <v>2</v>
      </c>
      <c r="H28">
        <v>22.1</v>
      </c>
      <c r="I28" t="s">
        <v>1</v>
      </c>
    </row>
    <row r="29" spans="1:9" x14ac:dyDescent="0.3">
      <c r="A29" t="s">
        <v>29</v>
      </c>
      <c r="B29">
        <v>0.49</v>
      </c>
      <c r="C29" t="s">
        <v>1</v>
      </c>
      <c r="D29">
        <v>5.79</v>
      </c>
      <c r="E29" t="s">
        <v>1</v>
      </c>
      <c r="F29">
        <v>7.22</v>
      </c>
      <c r="G29" t="s">
        <v>2</v>
      </c>
      <c r="H29">
        <v>15.2</v>
      </c>
      <c r="I29" t="s">
        <v>2</v>
      </c>
    </row>
    <row r="30" spans="1:9" x14ac:dyDescent="0.3">
      <c r="A30" t="s">
        <v>30</v>
      </c>
      <c r="B30">
        <v>0.49</v>
      </c>
      <c r="C30" t="s">
        <v>1</v>
      </c>
      <c r="D30">
        <v>0.5</v>
      </c>
      <c r="E30" t="s">
        <v>1</v>
      </c>
      <c r="F30">
        <v>0.82</v>
      </c>
      <c r="G30" t="s">
        <v>1</v>
      </c>
      <c r="H30">
        <v>0.7</v>
      </c>
      <c r="I30" t="s">
        <v>1</v>
      </c>
    </row>
    <row r="31" spans="1:9" x14ac:dyDescent="0.3">
      <c r="A31" t="s">
        <v>31</v>
      </c>
      <c r="B31">
        <v>4.7</v>
      </c>
      <c r="C31" t="s">
        <v>1</v>
      </c>
      <c r="D31">
        <v>0.5</v>
      </c>
      <c r="E31" t="s">
        <v>1</v>
      </c>
      <c r="F31">
        <v>0.61</v>
      </c>
      <c r="G31" t="s">
        <v>185</v>
      </c>
      <c r="H31">
        <v>0.6</v>
      </c>
      <c r="I31" t="s">
        <v>1</v>
      </c>
    </row>
    <row r="32" spans="1:9" x14ac:dyDescent="0.3">
      <c r="A32" t="s">
        <v>32</v>
      </c>
      <c r="B32">
        <v>1.8</v>
      </c>
      <c r="C32" t="s">
        <v>1</v>
      </c>
      <c r="D32">
        <v>4.3600000000000003</v>
      </c>
      <c r="E32" t="s">
        <v>1</v>
      </c>
      <c r="F32">
        <v>1.56</v>
      </c>
      <c r="G32" t="s">
        <v>2</v>
      </c>
      <c r="H32">
        <v>5.4</v>
      </c>
      <c r="I32" t="s">
        <v>186</v>
      </c>
    </row>
    <row r="33" spans="1:9" x14ac:dyDescent="0.3">
      <c r="A33" t="s">
        <v>33</v>
      </c>
      <c r="B33">
        <v>0.49</v>
      </c>
      <c r="C33" t="s">
        <v>1</v>
      </c>
      <c r="D33">
        <v>1.98</v>
      </c>
      <c r="E33" t="s">
        <v>1</v>
      </c>
      <c r="F33">
        <v>4.4000000000000004</v>
      </c>
      <c r="G33" t="s">
        <v>186</v>
      </c>
      <c r="H33">
        <v>10.9</v>
      </c>
      <c r="I33" t="s">
        <v>1</v>
      </c>
    </row>
    <row r="34" spans="1:9" x14ac:dyDescent="0.3">
      <c r="A34" t="s">
        <v>34</v>
      </c>
      <c r="B34">
        <v>2.04</v>
      </c>
      <c r="C34" t="s">
        <v>2</v>
      </c>
      <c r="D34">
        <v>18.899999999999999</v>
      </c>
      <c r="E34" t="s">
        <v>1</v>
      </c>
      <c r="F34">
        <v>2.11</v>
      </c>
      <c r="G34" t="s">
        <v>2</v>
      </c>
      <c r="H34">
        <v>1.52</v>
      </c>
      <c r="I34" t="s">
        <v>2</v>
      </c>
    </row>
    <row r="35" spans="1:9" x14ac:dyDescent="0.3">
      <c r="A35" t="s">
        <v>35</v>
      </c>
      <c r="B35">
        <v>0.87</v>
      </c>
      <c r="C35" t="s">
        <v>1</v>
      </c>
      <c r="D35">
        <v>20</v>
      </c>
      <c r="E35" t="s">
        <v>1</v>
      </c>
      <c r="F35">
        <v>20.100000000000001</v>
      </c>
      <c r="G35" t="s">
        <v>2</v>
      </c>
      <c r="H35">
        <v>34.799999999999997</v>
      </c>
      <c r="I35" t="s">
        <v>187</v>
      </c>
    </row>
    <row r="36" spans="1:9" x14ac:dyDescent="0.3">
      <c r="A36" t="s">
        <v>36</v>
      </c>
      <c r="B36">
        <v>2.36</v>
      </c>
      <c r="C36" t="s">
        <v>1</v>
      </c>
      <c r="D36">
        <v>13.3</v>
      </c>
      <c r="E36" t="s">
        <v>1</v>
      </c>
      <c r="F36">
        <v>7.23</v>
      </c>
      <c r="G36" t="s">
        <v>2</v>
      </c>
      <c r="H36">
        <v>6.7</v>
      </c>
      <c r="I36" t="s">
        <v>1</v>
      </c>
    </row>
    <row r="37" spans="1:9" x14ac:dyDescent="0.3">
      <c r="A37" t="s">
        <v>37</v>
      </c>
      <c r="B37">
        <v>0.49</v>
      </c>
      <c r="C37" t="s">
        <v>1</v>
      </c>
      <c r="D37">
        <v>8.0500000000000007</v>
      </c>
      <c r="E37" t="s">
        <v>1</v>
      </c>
      <c r="F37">
        <v>0.85</v>
      </c>
      <c r="G37" t="s">
        <v>1</v>
      </c>
      <c r="H37">
        <v>0.75</v>
      </c>
      <c r="I37" t="s">
        <v>1</v>
      </c>
    </row>
    <row r="38" spans="1:9" x14ac:dyDescent="0.3">
      <c r="A38" t="s">
        <v>38</v>
      </c>
      <c r="B38">
        <v>0.49</v>
      </c>
      <c r="C38" t="s">
        <v>1</v>
      </c>
      <c r="D38">
        <v>0.5</v>
      </c>
      <c r="E38" t="s">
        <v>1</v>
      </c>
      <c r="F38">
        <v>1.51</v>
      </c>
      <c r="G38" t="s">
        <v>1</v>
      </c>
      <c r="H38">
        <v>2.6</v>
      </c>
      <c r="I38" t="s">
        <v>185</v>
      </c>
    </row>
    <row r="39" spans="1:9" x14ac:dyDescent="0.3">
      <c r="A39" t="s">
        <v>39</v>
      </c>
      <c r="B39">
        <v>0.49</v>
      </c>
      <c r="C39" t="s">
        <v>1</v>
      </c>
      <c r="D39">
        <v>0.5</v>
      </c>
      <c r="E39" t="s">
        <v>1</v>
      </c>
      <c r="F39">
        <v>0.88</v>
      </c>
      <c r="G39" t="s">
        <v>1</v>
      </c>
      <c r="H39">
        <v>0.76</v>
      </c>
      <c r="I39" t="s">
        <v>1</v>
      </c>
    </row>
    <row r="40" spans="1:9" x14ac:dyDescent="0.3">
      <c r="A40" t="s">
        <v>40</v>
      </c>
      <c r="B40">
        <v>0.49</v>
      </c>
      <c r="C40" t="s">
        <v>1</v>
      </c>
      <c r="D40">
        <v>0.5</v>
      </c>
      <c r="E40" t="s">
        <v>1</v>
      </c>
      <c r="F40">
        <v>2.7</v>
      </c>
      <c r="G40" t="s">
        <v>185</v>
      </c>
      <c r="H40">
        <v>5.8</v>
      </c>
      <c r="I40" t="s">
        <v>185</v>
      </c>
    </row>
    <row r="41" spans="1:9" x14ac:dyDescent="0.3">
      <c r="A41" t="s">
        <v>41</v>
      </c>
      <c r="B41">
        <v>1.1299999999999999</v>
      </c>
      <c r="C41" t="s">
        <v>1</v>
      </c>
      <c r="D41">
        <v>0.99399999999999999</v>
      </c>
      <c r="E41" t="s">
        <v>2</v>
      </c>
      <c r="F41">
        <v>0.84</v>
      </c>
      <c r="G41" t="s">
        <v>1</v>
      </c>
      <c r="H41">
        <v>0.72</v>
      </c>
      <c r="I41" t="s">
        <v>1</v>
      </c>
    </row>
    <row r="42" spans="1:9" x14ac:dyDescent="0.3">
      <c r="A42" t="s">
        <v>42</v>
      </c>
      <c r="B42">
        <v>0.49</v>
      </c>
      <c r="C42" t="s">
        <v>1</v>
      </c>
      <c r="D42">
        <v>2.5</v>
      </c>
      <c r="E42" t="s">
        <v>185</v>
      </c>
      <c r="F42">
        <v>0.91</v>
      </c>
      <c r="G42" t="s">
        <v>1</v>
      </c>
      <c r="H42">
        <v>0.79</v>
      </c>
      <c r="I42" t="s">
        <v>1</v>
      </c>
    </row>
    <row r="43" spans="1:9" x14ac:dyDescent="0.3">
      <c r="A43" t="s">
        <v>43</v>
      </c>
      <c r="B43">
        <v>1.03</v>
      </c>
      <c r="C43" t="s">
        <v>2</v>
      </c>
      <c r="D43">
        <v>0.5</v>
      </c>
      <c r="E43" t="s">
        <v>1</v>
      </c>
      <c r="F43">
        <v>2.7</v>
      </c>
      <c r="G43" t="s">
        <v>185</v>
      </c>
      <c r="H43">
        <v>4.9000000000000004</v>
      </c>
      <c r="I43" t="s">
        <v>185</v>
      </c>
    </row>
    <row r="44" spans="1:9" x14ac:dyDescent="0.3">
      <c r="A44" t="s">
        <v>44</v>
      </c>
      <c r="B44">
        <v>0.49</v>
      </c>
      <c r="C44" t="s">
        <v>1</v>
      </c>
      <c r="D44">
        <v>2.25</v>
      </c>
      <c r="E44" t="s">
        <v>1</v>
      </c>
      <c r="F44">
        <v>2.7</v>
      </c>
      <c r="G44" t="s">
        <v>185</v>
      </c>
      <c r="H44">
        <v>3.11</v>
      </c>
      <c r="I44" t="s">
        <v>1</v>
      </c>
    </row>
    <row r="45" spans="1:9" x14ac:dyDescent="0.3">
      <c r="A45" t="s">
        <v>45</v>
      </c>
      <c r="B45">
        <v>1.07</v>
      </c>
      <c r="C45" t="s">
        <v>2</v>
      </c>
      <c r="D45">
        <v>5.17</v>
      </c>
      <c r="E45" t="s">
        <v>1</v>
      </c>
      <c r="F45">
        <v>0.85</v>
      </c>
      <c r="G45" t="s">
        <v>1</v>
      </c>
      <c r="H45">
        <v>0.62</v>
      </c>
      <c r="I45" t="s">
        <v>1</v>
      </c>
    </row>
    <row r="46" spans="1:9" x14ac:dyDescent="0.3">
      <c r="A46" t="s">
        <v>46</v>
      </c>
      <c r="B46">
        <v>5.72</v>
      </c>
      <c r="C46" t="s">
        <v>1</v>
      </c>
      <c r="D46">
        <v>0.94099999999999995</v>
      </c>
      <c r="E46" t="s">
        <v>2</v>
      </c>
      <c r="F46">
        <v>16</v>
      </c>
      <c r="G46" t="s">
        <v>185</v>
      </c>
      <c r="H46">
        <v>12.8</v>
      </c>
      <c r="I46" t="s">
        <v>2</v>
      </c>
    </row>
    <row r="47" spans="1:9" x14ac:dyDescent="0.3">
      <c r="A47" t="s">
        <v>47</v>
      </c>
      <c r="B47">
        <v>0.49</v>
      </c>
      <c r="C47" t="s">
        <v>1</v>
      </c>
      <c r="D47">
        <v>12.9</v>
      </c>
      <c r="E47" t="s">
        <v>1</v>
      </c>
      <c r="F47">
        <v>4.5999999999999996</v>
      </c>
      <c r="G47" t="s">
        <v>186</v>
      </c>
      <c r="H47">
        <v>2.2400000000000002</v>
      </c>
      <c r="I47" t="s">
        <v>1</v>
      </c>
    </row>
    <row r="48" spans="1:9" x14ac:dyDescent="0.3">
      <c r="A48" t="s">
        <v>48</v>
      </c>
      <c r="B48">
        <v>7.47</v>
      </c>
      <c r="C48" t="s">
        <v>1</v>
      </c>
      <c r="D48">
        <v>0.5</v>
      </c>
      <c r="E48" t="s">
        <v>1</v>
      </c>
      <c r="F48">
        <v>0.81</v>
      </c>
      <c r="G48" t="s">
        <v>1</v>
      </c>
      <c r="H48">
        <v>0.63</v>
      </c>
      <c r="I48" t="s">
        <v>1</v>
      </c>
    </row>
    <row r="49" spans="1:9" x14ac:dyDescent="0.3">
      <c r="A49" t="s">
        <v>49</v>
      </c>
      <c r="B49">
        <v>0.96499999999999997</v>
      </c>
      <c r="C49" t="s">
        <v>2</v>
      </c>
      <c r="D49">
        <v>0.5</v>
      </c>
      <c r="E49" t="s">
        <v>1</v>
      </c>
      <c r="F49">
        <v>2.4</v>
      </c>
      <c r="G49" t="s">
        <v>186</v>
      </c>
      <c r="H49">
        <v>2.13</v>
      </c>
      <c r="I49" t="s">
        <v>1</v>
      </c>
    </row>
    <row r="50" spans="1:9" x14ac:dyDescent="0.3">
      <c r="A50" t="s">
        <v>50</v>
      </c>
      <c r="B50">
        <v>2.8</v>
      </c>
      <c r="C50" t="s">
        <v>1</v>
      </c>
      <c r="D50">
        <v>5.54</v>
      </c>
      <c r="E50" t="s">
        <v>1</v>
      </c>
      <c r="F50">
        <v>6.59</v>
      </c>
      <c r="G50" t="s">
        <v>2</v>
      </c>
      <c r="H50">
        <v>4.6399999999999997</v>
      </c>
      <c r="I50" t="s">
        <v>1</v>
      </c>
    </row>
    <row r="51" spans="1:9" x14ac:dyDescent="0.3">
      <c r="A51" t="s">
        <v>51</v>
      </c>
      <c r="B51">
        <v>0.98199999999999998</v>
      </c>
      <c r="C51" t="s">
        <v>2</v>
      </c>
      <c r="D51">
        <v>2.44</v>
      </c>
      <c r="E51" t="s">
        <v>1</v>
      </c>
      <c r="F51">
        <v>3.12</v>
      </c>
      <c r="G51" t="s">
        <v>2</v>
      </c>
      <c r="H51">
        <v>1</v>
      </c>
      <c r="I51" t="s">
        <v>185</v>
      </c>
    </row>
    <row r="52" spans="1:9" x14ac:dyDescent="0.3">
      <c r="A52" t="s">
        <v>52</v>
      </c>
      <c r="B52">
        <v>2.19</v>
      </c>
      <c r="C52" t="s">
        <v>2</v>
      </c>
      <c r="D52">
        <v>18.3</v>
      </c>
      <c r="E52" t="s">
        <v>1</v>
      </c>
      <c r="F52">
        <v>17</v>
      </c>
      <c r="G52" t="s">
        <v>186</v>
      </c>
      <c r="H52">
        <v>11.2</v>
      </c>
      <c r="I52" t="s">
        <v>1</v>
      </c>
    </row>
    <row r="53" spans="1:9" x14ac:dyDescent="0.3">
      <c r="A53" t="s">
        <v>53</v>
      </c>
      <c r="B53">
        <v>2.42</v>
      </c>
      <c r="C53" t="s">
        <v>1</v>
      </c>
      <c r="D53">
        <v>1.01</v>
      </c>
      <c r="E53" t="s">
        <v>2</v>
      </c>
      <c r="F53">
        <v>0.75</v>
      </c>
      <c r="G53" t="s">
        <v>1</v>
      </c>
      <c r="H53">
        <v>0.86</v>
      </c>
      <c r="I53" t="s">
        <v>1</v>
      </c>
    </row>
    <row r="54" spans="1:9" x14ac:dyDescent="0.3">
      <c r="A54" t="s">
        <v>54</v>
      </c>
      <c r="B54">
        <v>0.59</v>
      </c>
      <c r="C54" t="s">
        <v>1</v>
      </c>
      <c r="D54">
        <v>1.9</v>
      </c>
      <c r="E54" t="s">
        <v>186</v>
      </c>
      <c r="F54">
        <v>0.89</v>
      </c>
      <c r="G54" t="s">
        <v>1</v>
      </c>
      <c r="H54">
        <v>0.55000000000000004</v>
      </c>
      <c r="I54" t="s">
        <v>1</v>
      </c>
    </row>
    <row r="55" spans="1:9" x14ac:dyDescent="0.3">
      <c r="A55" t="s">
        <v>55</v>
      </c>
      <c r="B55">
        <v>0.49</v>
      </c>
      <c r="C55" t="s">
        <v>1</v>
      </c>
      <c r="D55">
        <v>4.93</v>
      </c>
      <c r="E55" t="s">
        <v>1</v>
      </c>
      <c r="F55">
        <v>2.23</v>
      </c>
      <c r="G55" t="s">
        <v>1</v>
      </c>
      <c r="H55">
        <v>5.7</v>
      </c>
      <c r="I55" t="s">
        <v>1</v>
      </c>
    </row>
    <row r="56" spans="1:9" x14ac:dyDescent="0.3">
      <c r="A56" t="s">
        <v>56</v>
      </c>
      <c r="B56">
        <v>0.5</v>
      </c>
      <c r="C56" t="s">
        <v>1</v>
      </c>
      <c r="D56">
        <v>3.77</v>
      </c>
      <c r="E56" t="s">
        <v>1</v>
      </c>
      <c r="F56">
        <v>0.88</v>
      </c>
      <c r="G56" t="s">
        <v>1</v>
      </c>
      <c r="H56">
        <v>0.55000000000000004</v>
      </c>
      <c r="I56" t="s">
        <v>1</v>
      </c>
    </row>
    <row r="57" spans="1:9" x14ac:dyDescent="0.3">
      <c r="A57" t="s">
        <v>57</v>
      </c>
      <c r="B57">
        <v>3.4</v>
      </c>
      <c r="C57" t="s">
        <v>1</v>
      </c>
      <c r="D57">
        <v>0.5</v>
      </c>
      <c r="E57" t="s">
        <v>1</v>
      </c>
      <c r="F57">
        <v>0.89</v>
      </c>
      <c r="G57" t="s">
        <v>1</v>
      </c>
      <c r="H57">
        <v>0.53</v>
      </c>
      <c r="I57" t="s">
        <v>1</v>
      </c>
    </row>
    <row r="58" spans="1:9" x14ac:dyDescent="0.3">
      <c r="A58" t="s">
        <v>58</v>
      </c>
      <c r="B58">
        <v>0.49</v>
      </c>
      <c r="C58" t="s">
        <v>1</v>
      </c>
      <c r="D58">
        <v>1.5</v>
      </c>
      <c r="E58" t="s">
        <v>185</v>
      </c>
      <c r="F58">
        <v>0.5</v>
      </c>
      <c r="G58" t="s">
        <v>1</v>
      </c>
      <c r="H58">
        <v>0.52</v>
      </c>
      <c r="I58" t="s">
        <v>185</v>
      </c>
    </row>
    <row r="59" spans="1:9" x14ac:dyDescent="0.3">
      <c r="A59" t="s">
        <v>59</v>
      </c>
      <c r="B59">
        <v>0.49</v>
      </c>
      <c r="C59" t="s">
        <v>1</v>
      </c>
      <c r="D59">
        <v>0.5</v>
      </c>
      <c r="E59" t="s">
        <v>1</v>
      </c>
      <c r="F59">
        <v>0.88</v>
      </c>
      <c r="G59" t="s">
        <v>186</v>
      </c>
      <c r="H59">
        <v>2.97</v>
      </c>
      <c r="I59" t="s">
        <v>1</v>
      </c>
    </row>
    <row r="60" spans="1:9" x14ac:dyDescent="0.3">
      <c r="A60" t="s">
        <v>60</v>
      </c>
      <c r="B60">
        <v>1.68</v>
      </c>
      <c r="C60" t="s">
        <v>1</v>
      </c>
      <c r="D60">
        <v>0.5</v>
      </c>
      <c r="E60" t="s">
        <v>1</v>
      </c>
      <c r="F60">
        <v>9.14</v>
      </c>
      <c r="G60" t="s">
        <v>1</v>
      </c>
      <c r="H60">
        <v>13.8</v>
      </c>
      <c r="I60" t="s">
        <v>1</v>
      </c>
    </row>
    <row r="61" spans="1:9" x14ac:dyDescent="0.3">
      <c r="A61" t="s">
        <v>61</v>
      </c>
      <c r="B61">
        <v>1.52</v>
      </c>
      <c r="C61" t="s">
        <v>1</v>
      </c>
      <c r="D61">
        <v>0.5</v>
      </c>
      <c r="E61" t="s">
        <v>1</v>
      </c>
      <c r="F61">
        <v>0.84</v>
      </c>
      <c r="G61" t="s">
        <v>1</v>
      </c>
      <c r="H61">
        <v>0.52</v>
      </c>
      <c r="I61" t="s">
        <v>1</v>
      </c>
    </row>
    <row r="62" spans="1:9" x14ac:dyDescent="0.3">
      <c r="A62" t="s">
        <v>62</v>
      </c>
      <c r="B62">
        <v>0.49</v>
      </c>
      <c r="C62" t="s">
        <v>1</v>
      </c>
      <c r="D62">
        <v>0.5</v>
      </c>
      <c r="E62" t="s">
        <v>1</v>
      </c>
      <c r="F62">
        <v>3.1</v>
      </c>
      <c r="G62" t="s">
        <v>185</v>
      </c>
      <c r="H62">
        <v>3.77</v>
      </c>
      <c r="I62" t="s">
        <v>1</v>
      </c>
    </row>
    <row r="63" spans="1:9" x14ac:dyDescent="0.3">
      <c r="A63" t="s">
        <v>63</v>
      </c>
      <c r="B63">
        <v>0.49</v>
      </c>
      <c r="C63" t="s">
        <v>1</v>
      </c>
      <c r="D63">
        <v>6.77</v>
      </c>
      <c r="E63" t="s">
        <v>1</v>
      </c>
      <c r="F63">
        <v>2.9</v>
      </c>
      <c r="G63" t="s">
        <v>185</v>
      </c>
      <c r="H63">
        <v>6.1</v>
      </c>
      <c r="I63" t="s">
        <v>185</v>
      </c>
    </row>
    <row r="64" spans="1:9" x14ac:dyDescent="0.3">
      <c r="A64" t="s">
        <v>64</v>
      </c>
      <c r="B64">
        <v>0.49</v>
      </c>
      <c r="C64" t="s">
        <v>1</v>
      </c>
      <c r="D64">
        <v>2.4</v>
      </c>
      <c r="E64" t="s">
        <v>185</v>
      </c>
      <c r="F64">
        <v>0.77</v>
      </c>
      <c r="G64" t="s">
        <v>1</v>
      </c>
      <c r="H64">
        <v>0.5</v>
      </c>
      <c r="I64" t="s">
        <v>1</v>
      </c>
    </row>
    <row r="65" spans="1:9" x14ac:dyDescent="0.3">
      <c r="A65" t="s">
        <v>65</v>
      </c>
      <c r="B65">
        <v>0.49</v>
      </c>
      <c r="C65" t="s">
        <v>1</v>
      </c>
      <c r="D65">
        <v>0.5</v>
      </c>
      <c r="E65" t="s">
        <v>1</v>
      </c>
      <c r="F65">
        <v>1.4</v>
      </c>
      <c r="G65" t="s">
        <v>186</v>
      </c>
      <c r="H65">
        <v>1.21</v>
      </c>
      <c r="I65" t="s">
        <v>1</v>
      </c>
    </row>
    <row r="66" spans="1:9" x14ac:dyDescent="0.3">
      <c r="A66" t="s">
        <v>66</v>
      </c>
      <c r="B66">
        <v>0.49</v>
      </c>
      <c r="C66" t="s">
        <v>1</v>
      </c>
      <c r="D66">
        <v>1.03</v>
      </c>
      <c r="E66" t="s">
        <v>1</v>
      </c>
      <c r="F66">
        <v>0.88</v>
      </c>
      <c r="G66" t="s">
        <v>1</v>
      </c>
      <c r="H66">
        <v>0.55000000000000004</v>
      </c>
      <c r="I66" t="s">
        <v>1</v>
      </c>
    </row>
    <row r="67" spans="1:9" x14ac:dyDescent="0.3">
      <c r="A67" t="s">
        <v>67</v>
      </c>
      <c r="B67">
        <v>0.49</v>
      </c>
      <c r="C67" t="s">
        <v>1</v>
      </c>
      <c r="D67">
        <v>0.62</v>
      </c>
      <c r="E67" t="s">
        <v>186</v>
      </c>
      <c r="F67">
        <v>0.5</v>
      </c>
      <c r="G67" t="s">
        <v>1</v>
      </c>
      <c r="H67">
        <v>0.5</v>
      </c>
      <c r="I67" t="s">
        <v>1</v>
      </c>
    </row>
    <row r="68" spans="1:9" x14ac:dyDescent="0.3">
      <c r="A68" t="s">
        <v>68</v>
      </c>
      <c r="B68">
        <v>0.49</v>
      </c>
      <c r="C68" t="s">
        <v>1</v>
      </c>
      <c r="D68">
        <v>0.5</v>
      </c>
      <c r="E68" t="s">
        <v>1</v>
      </c>
      <c r="F68">
        <v>0.77</v>
      </c>
      <c r="G68" t="s">
        <v>186</v>
      </c>
      <c r="H68">
        <v>0.69</v>
      </c>
      <c r="I68" t="s">
        <v>185</v>
      </c>
    </row>
    <row r="69" spans="1:9" x14ac:dyDescent="0.3">
      <c r="A69" t="s">
        <v>69</v>
      </c>
      <c r="B69">
        <v>0.49</v>
      </c>
      <c r="C69" t="s">
        <v>1</v>
      </c>
      <c r="D69">
        <v>0.5</v>
      </c>
      <c r="E69" t="s">
        <v>1</v>
      </c>
      <c r="F69">
        <v>0.89</v>
      </c>
      <c r="G69" t="s">
        <v>1</v>
      </c>
      <c r="H69">
        <v>0.55000000000000004</v>
      </c>
      <c r="I69" t="s">
        <v>1</v>
      </c>
    </row>
    <row r="70" spans="1:9" x14ac:dyDescent="0.3">
      <c r="A70" t="s">
        <v>70</v>
      </c>
      <c r="B70">
        <v>0.49</v>
      </c>
      <c r="C70" t="s">
        <v>1</v>
      </c>
      <c r="D70">
        <v>0.5</v>
      </c>
      <c r="E70" t="s">
        <v>1</v>
      </c>
      <c r="F70">
        <v>0.79</v>
      </c>
      <c r="G70" t="s">
        <v>1</v>
      </c>
      <c r="H70">
        <v>0.5</v>
      </c>
      <c r="I70" t="s">
        <v>1</v>
      </c>
    </row>
    <row r="71" spans="1:9" x14ac:dyDescent="0.3">
      <c r="A71" t="s">
        <v>71</v>
      </c>
      <c r="B71">
        <v>0.49</v>
      </c>
      <c r="C71" t="s">
        <v>1</v>
      </c>
      <c r="D71">
        <v>0.5</v>
      </c>
      <c r="E71" t="s">
        <v>1</v>
      </c>
      <c r="F71">
        <v>0.82</v>
      </c>
      <c r="G71" t="s">
        <v>1</v>
      </c>
      <c r="H71">
        <v>0.52</v>
      </c>
      <c r="I71" t="s">
        <v>1</v>
      </c>
    </row>
    <row r="72" spans="1:9" x14ac:dyDescent="0.3">
      <c r="A72" t="s">
        <v>72</v>
      </c>
      <c r="B72">
        <v>0.49</v>
      </c>
      <c r="C72" t="s">
        <v>1</v>
      </c>
      <c r="D72">
        <v>0.5</v>
      </c>
      <c r="E72" t="s">
        <v>1</v>
      </c>
      <c r="F72">
        <v>0.78</v>
      </c>
      <c r="G72" t="s">
        <v>1</v>
      </c>
      <c r="H72">
        <v>0.5</v>
      </c>
      <c r="I72" t="s">
        <v>1</v>
      </c>
    </row>
    <row r="73" spans="1:9" x14ac:dyDescent="0.3">
      <c r="A73" t="s">
        <v>73</v>
      </c>
      <c r="B73">
        <v>0.49</v>
      </c>
      <c r="C73" t="s">
        <v>1</v>
      </c>
      <c r="D73">
        <v>0.5</v>
      </c>
      <c r="E73" t="s">
        <v>1</v>
      </c>
      <c r="F73">
        <v>1.7</v>
      </c>
      <c r="G73" t="s">
        <v>1</v>
      </c>
      <c r="H73">
        <v>0.82</v>
      </c>
      <c r="I73" t="s">
        <v>1</v>
      </c>
    </row>
    <row r="74" spans="1:9" x14ac:dyDescent="0.3">
      <c r="A74" t="s">
        <v>74</v>
      </c>
      <c r="B74">
        <v>0.49</v>
      </c>
      <c r="C74" t="s">
        <v>1</v>
      </c>
      <c r="D74">
        <v>0.5</v>
      </c>
      <c r="E74" t="s">
        <v>1</v>
      </c>
      <c r="F74">
        <v>2.2000000000000002</v>
      </c>
      <c r="G74" t="s">
        <v>185</v>
      </c>
      <c r="H74">
        <v>4.6500000000000004</v>
      </c>
      <c r="I74" t="s">
        <v>1</v>
      </c>
    </row>
    <row r="75" spans="1:9" x14ac:dyDescent="0.3">
      <c r="A75" t="s">
        <v>75</v>
      </c>
      <c r="B75">
        <v>0.55000000000000004</v>
      </c>
      <c r="C75" t="s">
        <v>1</v>
      </c>
      <c r="D75">
        <v>0.5</v>
      </c>
      <c r="E75" t="s">
        <v>1</v>
      </c>
      <c r="F75">
        <v>1.8</v>
      </c>
      <c r="G75" t="s">
        <v>1</v>
      </c>
      <c r="H75">
        <v>2.1</v>
      </c>
      <c r="I75" t="s">
        <v>185</v>
      </c>
    </row>
    <row r="76" spans="1:9" x14ac:dyDescent="0.3">
      <c r="A76" t="s">
        <v>76</v>
      </c>
      <c r="B76">
        <v>0.56999999999999995</v>
      </c>
      <c r="C76" t="s">
        <v>1</v>
      </c>
      <c r="D76">
        <v>0.5</v>
      </c>
      <c r="E76" t="s">
        <v>1</v>
      </c>
      <c r="F76">
        <v>1.2</v>
      </c>
      <c r="G76" t="s">
        <v>1</v>
      </c>
      <c r="H76">
        <v>0.95</v>
      </c>
      <c r="I76" t="s">
        <v>185</v>
      </c>
    </row>
    <row r="77" spans="1:9" x14ac:dyDescent="0.3">
      <c r="A77" t="s">
        <v>77</v>
      </c>
      <c r="B77">
        <v>0.49</v>
      </c>
      <c r="C77" t="s">
        <v>1</v>
      </c>
      <c r="D77">
        <v>4.6900000000000004</v>
      </c>
      <c r="E77" t="s">
        <v>1</v>
      </c>
      <c r="F77">
        <v>4.29</v>
      </c>
      <c r="G77" t="s">
        <v>1</v>
      </c>
      <c r="H77">
        <v>5</v>
      </c>
      <c r="I77" t="s">
        <v>185</v>
      </c>
    </row>
    <row r="78" spans="1:9" x14ac:dyDescent="0.3">
      <c r="A78" t="s">
        <v>78</v>
      </c>
      <c r="B78">
        <v>0.52</v>
      </c>
      <c r="C78" t="s">
        <v>1</v>
      </c>
      <c r="D78">
        <v>0.95499999999999996</v>
      </c>
      <c r="E78" t="s">
        <v>2</v>
      </c>
      <c r="F78">
        <v>1.5</v>
      </c>
      <c r="G78" t="s">
        <v>1</v>
      </c>
      <c r="H78">
        <v>0.68</v>
      </c>
      <c r="I78" t="s">
        <v>1</v>
      </c>
    </row>
    <row r="79" spans="1:9" x14ac:dyDescent="0.3">
      <c r="A79" t="s">
        <v>79</v>
      </c>
      <c r="B79">
        <v>3.02</v>
      </c>
      <c r="C79" t="s">
        <v>1</v>
      </c>
      <c r="D79">
        <v>1.66</v>
      </c>
      <c r="E79" t="s">
        <v>2</v>
      </c>
      <c r="F79">
        <v>1.6</v>
      </c>
      <c r="G79" t="s">
        <v>1</v>
      </c>
      <c r="H79">
        <v>0.75</v>
      </c>
      <c r="I79" t="s">
        <v>1</v>
      </c>
    </row>
    <row r="80" spans="1:9" x14ac:dyDescent="0.3">
      <c r="A80" t="s">
        <v>80</v>
      </c>
      <c r="B80">
        <v>0.54</v>
      </c>
      <c r="C80" t="s">
        <v>1</v>
      </c>
      <c r="D80">
        <v>0.5</v>
      </c>
      <c r="E80" t="s">
        <v>1</v>
      </c>
      <c r="F80">
        <v>6.4</v>
      </c>
      <c r="G80" t="s">
        <v>185</v>
      </c>
      <c r="H80">
        <v>9.9499999999999993</v>
      </c>
      <c r="I80" t="s">
        <v>1</v>
      </c>
    </row>
    <row r="81" spans="1:9" x14ac:dyDescent="0.3">
      <c r="A81" t="s">
        <v>81</v>
      </c>
      <c r="B81">
        <v>2.2000000000000002</v>
      </c>
      <c r="C81" t="s">
        <v>1</v>
      </c>
      <c r="D81">
        <v>0.5</v>
      </c>
      <c r="E81" t="s">
        <v>1</v>
      </c>
      <c r="F81">
        <v>1.9</v>
      </c>
      <c r="G81" t="s">
        <v>186</v>
      </c>
      <c r="H81">
        <v>0.72</v>
      </c>
      <c r="I81" t="s">
        <v>1</v>
      </c>
    </row>
    <row r="82" spans="1:9" x14ac:dyDescent="0.3">
      <c r="A82" t="s">
        <v>82</v>
      </c>
      <c r="B82">
        <v>2.34</v>
      </c>
      <c r="C82" t="s">
        <v>2</v>
      </c>
      <c r="D82">
        <v>0.75700000000000001</v>
      </c>
      <c r="E82" t="s">
        <v>2</v>
      </c>
      <c r="F82">
        <v>6.4</v>
      </c>
      <c r="G82" t="s">
        <v>185</v>
      </c>
      <c r="H82">
        <v>5.47</v>
      </c>
      <c r="I82" t="s">
        <v>1</v>
      </c>
    </row>
    <row r="83" spans="1:9" x14ac:dyDescent="0.3">
      <c r="A83" t="s">
        <v>83</v>
      </c>
      <c r="B83">
        <v>0.53</v>
      </c>
      <c r="C83" t="s">
        <v>1</v>
      </c>
      <c r="D83">
        <v>4.18</v>
      </c>
      <c r="E83" t="s">
        <v>1</v>
      </c>
      <c r="F83">
        <v>1.5</v>
      </c>
      <c r="G83" t="s">
        <v>1</v>
      </c>
      <c r="H83">
        <v>0.7</v>
      </c>
      <c r="I83" t="s">
        <v>1</v>
      </c>
    </row>
    <row r="84" spans="1:9" x14ac:dyDescent="0.3">
      <c r="A84" t="s">
        <v>84</v>
      </c>
      <c r="B84">
        <v>1.8</v>
      </c>
      <c r="C84" t="s">
        <v>1</v>
      </c>
      <c r="D84">
        <v>1.89</v>
      </c>
      <c r="E84" t="s">
        <v>1</v>
      </c>
      <c r="F84">
        <v>0.71</v>
      </c>
      <c r="G84" t="s">
        <v>1</v>
      </c>
      <c r="H84">
        <v>0.5</v>
      </c>
      <c r="I84" t="s">
        <v>1</v>
      </c>
    </row>
    <row r="85" spans="1:9" x14ac:dyDescent="0.3">
      <c r="A85" t="s">
        <v>85</v>
      </c>
      <c r="B85">
        <v>0.6</v>
      </c>
      <c r="C85" t="s">
        <v>1</v>
      </c>
      <c r="D85">
        <v>0.5</v>
      </c>
      <c r="E85" t="s">
        <v>1</v>
      </c>
      <c r="F85">
        <v>1.4</v>
      </c>
      <c r="G85" t="s">
        <v>1</v>
      </c>
      <c r="H85">
        <v>0.65</v>
      </c>
      <c r="I85" t="s">
        <v>1</v>
      </c>
    </row>
    <row r="86" spans="1:9" x14ac:dyDescent="0.3">
      <c r="A86" t="s">
        <v>86</v>
      </c>
      <c r="B86">
        <v>0.57999999999999996</v>
      </c>
      <c r="C86" t="s">
        <v>1</v>
      </c>
      <c r="D86">
        <v>2.9</v>
      </c>
      <c r="E86" t="s">
        <v>1</v>
      </c>
      <c r="F86">
        <v>0.62</v>
      </c>
      <c r="G86" t="s">
        <v>1</v>
      </c>
      <c r="H86">
        <v>0.69</v>
      </c>
      <c r="I86" t="s">
        <v>1</v>
      </c>
    </row>
    <row r="87" spans="1:9" x14ac:dyDescent="0.3">
      <c r="A87" t="s">
        <v>87</v>
      </c>
      <c r="B87">
        <v>0.59</v>
      </c>
      <c r="C87" t="s">
        <v>1</v>
      </c>
      <c r="D87">
        <v>0.84899999999999998</v>
      </c>
      <c r="E87" t="s">
        <v>1</v>
      </c>
      <c r="F87">
        <v>0.99</v>
      </c>
      <c r="G87" t="s">
        <v>185</v>
      </c>
      <c r="H87">
        <v>4.21</v>
      </c>
      <c r="I87" t="s">
        <v>1</v>
      </c>
    </row>
    <row r="88" spans="1:9" x14ac:dyDescent="0.3">
      <c r="A88" t="s">
        <v>88</v>
      </c>
      <c r="B88">
        <v>2.1</v>
      </c>
      <c r="C88" t="s">
        <v>1</v>
      </c>
      <c r="D88">
        <v>4</v>
      </c>
      <c r="E88" t="s">
        <v>1</v>
      </c>
      <c r="F88">
        <v>0.84</v>
      </c>
      <c r="G88" t="s">
        <v>1</v>
      </c>
      <c r="H88">
        <v>0.5</v>
      </c>
      <c r="I88" t="s">
        <v>1</v>
      </c>
    </row>
    <row r="89" spans="1:9" x14ac:dyDescent="0.3">
      <c r="A89" t="s">
        <v>89</v>
      </c>
      <c r="B89">
        <v>0.49</v>
      </c>
      <c r="C89" t="s">
        <v>1</v>
      </c>
      <c r="D89">
        <v>0.5</v>
      </c>
      <c r="E89" t="s">
        <v>1</v>
      </c>
      <c r="F89">
        <v>0.72</v>
      </c>
      <c r="G89" t="s">
        <v>1</v>
      </c>
      <c r="H89">
        <v>0.5</v>
      </c>
      <c r="I89" t="s">
        <v>1</v>
      </c>
    </row>
    <row r="90" spans="1:9" x14ac:dyDescent="0.3">
      <c r="A90" t="s">
        <v>90</v>
      </c>
      <c r="B90">
        <v>0.49</v>
      </c>
      <c r="C90" t="s">
        <v>1</v>
      </c>
      <c r="D90">
        <v>0.5</v>
      </c>
      <c r="E90" t="s">
        <v>1</v>
      </c>
      <c r="F90">
        <v>0.81</v>
      </c>
      <c r="G90" t="s">
        <v>1</v>
      </c>
      <c r="H90">
        <v>0.5</v>
      </c>
      <c r="I90" t="s">
        <v>1</v>
      </c>
    </row>
    <row r="91" spans="1:9" x14ac:dyDescent="0.3">
      <c r="A91" t="s">
        <v>91</v>
      </c>
      <c r="B91">
        <v>0.49</v>
      </c>
      <c r="C91" t="s">
        <v>1</v>
      </c>
      <c r="D91">
        <v>0.5</v>
      </c>
      <c r="E91" t="s">
        <v>1</v>
      </c>
      <c r="F91">
        <v>6.4</v>
      </c>
      <c r="G91" t="s">
        <v>1</v>
      </c>
      <c r="H91">
        <v>10.1</v>
      </c>
      <c r="I91" t="s">
        <v>1</v>
      </c>
    </row>
    <row r="92" spans="1:9" x14ac:dyDescent="0.3">
      <c r="A92" t="s">
        <v>92</v>
      </c>
      <c r="B92">
        <v>0.5</v>
      </c>
      <c r="C92" t="s">
        <v>1</v>
      </c>
      <c r="D92">
        <v>0.5</v>
      </c>
      <c r="E92" t="s">
        <v>1</v>
      </c>
      <c r="F92">
        <v>1</v>
      </c>
      <c r="G92" t="s">
        <v>1</v>
      </c>
      <c r="H92">
        <v>0.5</v>
      </c>
      <c r="I92" t="s">
        <v>1</v>
      </c>
    </row>
    <row r="93" spans="1:9" x14ac:dyDescent="0.3">
      <c r="A93" t="s">
        <v>93</v>
      </c>
      <c r="B93">
        <v>0.49</v>
      </c>
      <c r="C93" t="s">
        <v>1</v>
      </c>
      <c r="D93">
        <v>0.5</v>
      </c>
      <c r="E93" t="s">
        <v>1</v>
      </c>
      <c r="F93">
        <v>1.2</v>
      </c>
      <c r="G93" t="s">
        <v>1</v>
      </c>
      <c r="H93">
        <v>0.53</v>
      </c>
      <c r="I93" t="s">
        <v>1</v>
      </c>
    </row>
    <row r="94" spans="1:9" x14ac:dyDescent="0.3">
      <c r="A94" t="s">
        <v>94</v>
      </c>
      <c r="B94">
        <v>0.52</v>
      </c>
      <c r="C94" t="s">
        <v>1</v>
      </c>
      <c r="D94">
        <v>0.5</v>
      </c>
      <c r="E94" t="s">
        <v>1</v>
      </c>
      <c r="F94">
        <v>0.82</v>
      </c>
      <c r="G94" t="s">
        <v>1</v>
      </c>
      <c r="H94">
        <v>0.5</v>
      </c>
      <c r="I94" t="s">
        <v>1</v>
      </c>
    </row>
    <row r="95" spans="1:9" x14ac:dyDescent="0.3">
      <c r="A95" t="s">
        <v>95</v>
      </c>
      <c r="B95">
        <v>0.49</v>
      </c>
      <c r="C95" t="s">
        <v>1</v>
      </c>
      <c r="D95">
        <v>0.5</v>
      </c>
      <c r="E95" t="s">
        <v>1</v>
      </c>
      <c r="F95">
        <v>4.4400000000000004</v>
      </c>
      <c r="G95" t="s">
        <v>1</v>
      </c>
      <c r="H95">
        <v>9.1999999999999993</v>
      </c>
      <c r="I95" t="s">
        <v>185</v>
      </c>
    </row>
    <row r="96" spans="1:9" x14ac:dyDescent="0.3">
      <c r="A96" t="s">
        <v>96</v>
      </c>
      <c r="B96">
        <v>2.92</v>
      </c>
      <c r="C96" t="s">
        <v>2</v>
      </c>
      <c r="D96">
        <v>2.41</v>
      </c>
      <c r="E96" t="s">
        <v>1</v>
      </c>
      <c r="F96">
        <v>1.1000000000000001</v>
      </c>
      <c r="G96" t="s">
        <v>1</v>
      </c>
      <c r="H96">
        <v>0.51</v>
      </c>
      <c r="I96" t="s">
        <v>1</v>
      </c>
    </row>
    <row r="97" spans="1:9" x14ac:dyDescent="0.3">
      <c r="A97" t="s">
        <v>97</v>
      </c>
      <c r="B97">
        <v>0.54</v>
      </c>
      <c r="C97" t="s">
        <v>1</v>
      </c>
      <c r="D97">
        <v>0.5</v>
      </c>
      <c r="E97" t="s">
        <v>1</v>
      </c>
      <c r="F97">
        <v>1</v>
      </c>
      <c r="G97" t="s">
        <v>1</v>
      </c>
      <c r="H97">
        <v>0.78</v>
      </c>
      <c r="I97" t="s">
        <v>186</v>
      </c>
    </row>
    <row r="98" spans="1:9" x14ac:dyDescent="0.3">
      <c r="A98" t="s">
        <v>98</v>
      </c>
      <c r="B98">
        <v>0.49</v>
      </c>
      <c r="C98" t="s">
        <v>1</v>
      </c>
      <c r="D98">
        <v>0.5</v>
      </c>
      <c r="E98" t="s">
        <v>1</v>
      </c>
      <c r="F98">
        <v>0.85</v>
      </c>
      <c r="G98" t="s">
        <v>1</v>
      </c>
      <c r="H98">
        <v>0.5</v>
      </c>
      <c r="I98" t="s">
        <v>1</v>
      </c>
    </row>
    <row r="99" spans="1:9" x14ac:dyDescent="0.3">
      <c r="A99" t="s">
        <v>99</v>
      </c>
      <c r="B99">
        <v>0.56000000000000005</v>
      </c>
      <c r="C99" t="s">
        <v>1</v>
      </c>
      <c r="D99">
        <v>0.76500000000000001</v>
      </c>
      <c r="E99" t="s">
        <v>1</v>
      </c>
      <c r="F99">
        <v>0.85</v>
      </c>
      <c r="G99" t="s">
        <v>1</v>
      </c>
      <c r="H99">
        <v>0.5</v>
      </c>
      <c r="I99" t="s">
        <v>1</v>
      </c>
    </row>
    <row r="100" spans="1:9" x14ac:dyDescent="0.3">
      <c r="A100" t="s">
        <v>100</v>
      </c>
      <c r="B100">
        <v>0.49</v>
      </c>
      <c r="C100" t="s">
        <v>1</v>
      </c>
      <c r="D100">
        <v>0.5</v>
      </c>
      <c r="E100" t="s">
        <v>1</v>
      </c>
      <c r="F100">
        <v>0.91</v>
      </c>
      <c r="G100" t="s">
        <v>1</v>
      </c>
      <c r="H100">
        <v>0.5</v>
      </c>
      <c r="I100" t="s">
        <v>1</v>
      </c>
    </row>
    <row r="101" spans="1:9" x14ac:dyDescent="0.3">
      <c r="A101" t="s">
        <v>101</v>
      </c>
      <c r="B101">
        <v>0.57999999999999996</v>
      </c>
      <c r="C101" t="s">
        <v>1</v>
      </c>
      <c r="D101">
        <v>0.5</v>
      </c>
      <c r="E101" t="s">
        <v>1</v>
      </c>
      <c r="F101">
        <v>0.79</v>
      </c>
      <c r="G101" t="s">
        <v>1</v>
      </c>
      <c r="H101">
        <v>0.5</v>
      </c>
      <c r="I101" t="s">
        <v>1</v>
      </c>
    </row>
    <row r="102" spans="1:9" x14ac:dyDescent="0.3">
      <c r="A102" t="s">
        <v>102</v>
      </c>
      <c r="B102">
        <v>0.49</v>
      </c>
      <c r="C102" t="s">
        <v>1</v>
      </c>
      <c r="D102">
        <v>0.5</v>
      </c>
      <c r="E102" t="s">
        <v>1</v>
      </c>
      <c r="F102">
        <v>0.82</v>
      </c>
      <c r="G102" t="s">
        <v>1</v>
      </c>
      <c r="H102">
        <v>0.76</v>
      </c>
      <c r="I102" t="s">
        <v>185</v>
      </c>
    </row>
    <row r="103" spans="1:9" x14ac:dyDescent="0.3">
      <c r="A103" t="s">
        <v>103</v>
      </c>
      <c r="B103">
        <v>0.49</v>
      </c>
      <c r="C103" t="s">
        <v>1</v>
      </c>
      <c r="D103">
        <v>0.5</v>
      </c>
      <c r="E103" t="s">
        <v>1</v>
      </c>
      <c r="F103">
        <v>15.7</v>
      </c>
      <c r="G103" t="s">
        <v>2</v>
      </c>
      <c r="H103">
        <v>6.59</v>
      </c>
      <c r="I103" t="s">
        <v>1</v>
      </c>
    </row>
    <row r="104" spans="1:9" x14ac:dyDescent="0.3">
      <c r="A104" t="s">
        <v>104</v>
      </c>
      <c r="B104">
        <v>1.47</v>
      </c>
      <c r="C104" t="s">
        <v>1</v>
      </c>
      <c r="D104">
        <v>0.5</v>
      </c>
      <c r="E104" t="s">
        <v>1</v>
      </c>
      <c r="F104">
        <v>1.1000000000000001</v>
      </c>
      <c r="G104" t="s">
        <v>1</v>
      </c>
      <c r="H104">
        <v>0.5</v>
      </c>
      <c r="I104" t="s">
        <v>1</v>
      </c>
    </row>
    <row r="105" spans="1:9" x14ac:dyDescent="0.3">
      <c r="A105" t="s">
        <v>105</v>
      </c>
      <c r="B105">
        <v>0.49</v>
      </c>
      <c r="C105" t="s">
        <v>1</v>
      </c>
      <c r="D105">
        <v>0.5</v>
      </c>
      <c r="E105" t="s">
        <v>1</v>
      </c>
      <c r="F105">
        <v>1</v>
      </c>
      <c r="G105" t="s">
        <v>1</v>
      </c>
      <c r="H105">
        <v>0.5</v>
      </c>
      <c r="I105" t="s">
        <v>1</v>
      </c>
    </row>
    <row r="106" spans="1:9" x14ac:dyDescent="0.3">
      <c r="A106" t="s">
        <v>106</v>
      </c>
      <c r="B106">
        <v>0.49</v>
      </c>
      <c r="C106" t="s">
        <v>1</v>
      </c>
      <c r="D106">
        <v>0.5</v>
      </c>
      <c r="E106" t="s">
        <v>1</v>
      </c>
      <c r="F106">
        <v>3.6</v>
      </c>
      <c r="G106" t="s">
        <v>186</v>
      </c>
      <c r="H106">
        <v>2.2400000000000002</v>
      </c>
      <c r="I106" t="s">
        <v>1</v>
      </c>
    </row>
    <row r="107" spans="1:9" x14ac:dyDescent="0.3">
      <c r="A107" t="s">
        <v>107</v>
      </c>
      <c r="B107">
        <v>0.49</v>
      </c>
      <c r="C107" t="s">
        <v>1</v>
      </c>
      <c r="D107">
        <v>0.5</v>
      </c>
      <c r="E107" t="s">
        <v>1</v>
      </c>
      <c r="F107">
        <v>1</v>
      </c>
      <c r="G107" t="s">
        <v>1</v>
      </c>
      <c r="H107">
        <v>0.5</v>
      </c>
      <c r="I107" t="s">
        <v>1</v>
      </c>
    </row>
    <row r="108" spans="1:9" x14ac:dyDescent="0.3">
      <c r="A108" t="s">
        <v>108</v>
      </c>
      <c r="B108">
        <v>0.49</v>
      </c>
      <c r="C108" t="s">
        <v>1</v>
      </c>
      <c r="D108">
        <v>0.91100000000000003</v>
      </c>
      <c r="E108" t="s">
        <v>1</v>
      </c>
      <c r="F108">
        <v>1</v>
      </c>
      <c r="G108" t="s">
        <v>1</v>
      </c>
      <c r="H108">
        <v>0.5</v>
      </c>
      <c r="I108" t="s">
        <v>1</v>
      </c>
    </row>
    <row r="109" spans="1:9" x14ac:dyDescent="0.3">
      <c r="A109" t="s">
        <v>109</v>
      </c>
      <c r="B109">
        <v>0.49</v>
      </c>
      <c r="C109" t="s">
        <v>1</v>
      </c>
      <c r="D109">
        <v>0.5</v>
      </c>
      <c r="E109" t="s">
        <v>1</v>
      </c>
      <c r="F109">
        <v>1.7</v>
      </c>
      <c r="G109" t="s">
        <v>186</v>
      </c>
      <c r="H109">
        <v>1.1000000000000001</v>
      </c>
      <c r="I109" t="s">
        <v>186</v>
      </c>
    </row>
    <row r="110" spans="1:9" x14ac:dyDescent="0.3">
      <c r="A110" t="s">
        <v>110</v>
      </c>
      <c r="B110">
        <v>0.49</v>
      </c>
      <c r="C110" t="s">
        <v>1</v>
      </c>
      <c r="D110">
        <v>2.54</v>
      </c>
      <c r="E110" t="s">
        <v>1</v>
      </c>
      <c r="F110">
        <v>0.78</v>
      </c>
      <c r="G110" t="s">
        <v>1</v>
      </c>
      <c r="H110">
        <v>0.5</v>
      </c>
      <c r="I110" t="s">
        <v>1</v>
      </c>
    </row>
    <row r="111" spans="1:9" x14ac:dyDescent="0.3">
      <c r="A111" t="s">
        <v>111</v>
      </c>
      <c r="B111">
        <v>0.49</v>
      </c>
      <c r="C111" t="s">
        <v>1</v>
      </c>
      <c r="D111">
        <v>0.5</v>
      </c>
      <c r="E111" t="s">
        <v>1</v>
      </c>
      <c r="F111">
        <v>0.9</v>
      </c>
      <c r="G111" t="s">
        <v>1</v>
      </c>
      <c r="H111">
        <v>0.5</v>
      </c>
      <c r="I111" t="s">
        <v>1</v>
      </c>
    </row>
    <row r="112" spans="1:9" x14ac:dyDescent="0.3">
      <c r="A112" t="s">
        <v>112</v>
      </c>
      <c r="B112">
        <v>0.49</v>
      </c>
      <c r="C112" t="s">
        <v>1</v>
      </c>
      <c r="D112">
        <v>0.5</v>
      </c>
      <c r="E112" t="s">
        <v>1</v>
      </c>
      <c r="F112">
        <v>0.93</v>
      </c>
      <c r="G112" t="s">
        <v>1</v>
      </c>
      <c r="H112">
        <v>0.5</v>
      </c>
      <c r="I112" t="s">
        <v>1</v>
      </c>
    </row>
    <row r="113" spans="1:9" x14ac:dyDescent="0.3">
      <c r="A113" t="s">
        <v>113</v>
      </c>
      <c r="B113">
        <v>0.49</v>
      </c>
      <c r="C113" t="s">
        <v>1</v>
      </c>
      <c r="D113">
        <v>0.5</v>
      </c>
      <c r="E113" t="s">
        <v>1</v>
      </c>
      <c r="F113">
        <v>3.6</v>
      </c>
      <c r="G113" t="s">
        <v>186</v>
      </c>
      <c r="H113">
        <v>1.1000000000000001</v>
      </c>
      <c r="I113" t="s">
        <v>186</v>
      </c>
    </row>
    <row r="114" spans="1:9" x14ac:dyDescent="0.3">
      <c r="A114" t="s">
        <v>114</v>
      </c>
      <c r="B114">
        <v>0.49</v>
      </c>
      <c r="C114" t="s">
        <v>1</v>
      </c>
      <c r="D114">
        <v>0.5</v>
      </c>
      <c r="E114" t="s">
        <v>1</v>
      </c>
      <c r="F114">
        <v>1.1000000000000001</v>
      </c>
      <c r="G114" t="s">
        <v>1</v>
      </c>
      <c r="H114">
        <v>0.5</v>
      </c>
      <c r="I114" t="s">
        <v>1</v>
      </c>
    </row>
    <row r="115" spans="1:9" x14ac:dyDescent="0.3">
      <c r="A115" t="s">
        <v>115</v>
      </c>
      <c r="B115">
        <v>0.49</v>
      </c>
      <c r="C115" t="s">
        <v>1</v>
      </c>
      <c r="D115">
        <v>0.5</v>
      </c>
      <c r="E115" t="s">
        <v>1</v>
      </c>
      <c r="F115">
        <v>1</v>
      </c>
      <c r="G115" t="s">
        <v>1</v>
      </c>
      <c r="H115">
        <v>0.5</v>
      </c>
      <c r="I115" t="s">
        <v>1</v>
      </c>
    </row>
    <row r="116" spans="1:9" x14ac:dyDescent="0.3">
      <c r="A116" t="s">
        <v>116</v>
      </c>
      <c r="B116">
        <v>0.49</v>
      </c>
      <c r="C116" t="s">
        <v>1</v>
      </c>
      <c r="D116">
        <v>0.5</v>
      </c>
      <c r="E116" t="s">
        <v>1</v>
      </c>
      <c r="F116">
        <v>0.78</v>
      </c>
      <c r="G116" t="s">
        <v>1</v>
      </c>
      <c r="H116">
        <v>0.5</v>
      </c>
      <c r="I116" t="s">
        <v>1</v>
      </c>
    </row>
    <row r="117" spans="1:9" x14ac:dyDescent="0.3">
      <c r="A117" t="s">
        <v>117</v>
      </c>
      <c r="B117">
        <v>0.9</v>
      </c>
      <c r="C117" t="s">
        <v>1</v>
      </c>
      <c r="D117">
        <v>0.5</v>
      </c>
      <c r="E117" t="s">
        <v>1</v>
      </c>
      <c r="F117">
        <v>1.3</v>
      </c>
      <c r="G117" t="s">
        <v>186</v>
      </c>
      <c r="H117">
        <v>0.97599999999999998</v>
      </c>
      <c r="I117" t="s">
        <v>1</v>
      </c>
    </row>
    <row r="118" spans="1:9" x14ac:dyDescent="0.3">
      <c r="A118" t="s">
        <v>118</v>
      </c>
      <c r="B118">
        <v>0.49</v>
      </c>
      <c r="C118" t="s">
        <v>1</v>
      </c>
      <c r="D118">
        <v>0.5</v>
      </c>
      <c r="E118" t="s">
        <v>1</v>
      </c>
      <c r="F118">
        <v>10.1</v>
      </c>
      <c r="G118" t="s">
        <v>2</v>
      </c>
      <c r="H118">
        <v>4.76</v>
      </c>
      <c r="I118" t="s">
        <v>1</v>
      </c>
    </row>
    <row r="119" spans="1:9" x14ac:dyDescent="0.3">
      <c r="A119" t="s">
        <v>119</v>
      </c>
      <c r="B119">
        <v>0.49</v>
      </c>
      <c r="C119" t="s">
        <v>1</v>
      </c>
      <c r="D119">
        <v>0.5</v>
      </c>
      <c r="E119" t="s">
        <v>1</v>
      </c>
      <c r="F119">
        <v>1</v>
      </c>
      <c r="G119" t="s">
        <v>1</v>
      </c>
      <c r="H119">
        <v>0.5</v>
      </c>
      <c r="I119" t="s">
        <v>1</v>
      </c>
    </row>
    <row r="120" spans="1:9" x14ac:dyDescent="0.3">
      <c r="A120" t="s">
        <v>120</v>
      </c>
      <c r="B120">
        <v>0.49</v>
      </c>
      <c r="C120" t="s">
        <v>1</v>
      </c>
      <c r="D120">
        <v>1.96</v>
      </c>
      <c r="E120" t="s">
        <v>1</v>
      </c>
      <c r="F120">
        <v>0.69</v>
      </c>
      <c r="G120" t="s">
        <v>1</v>
      </c>
      <c r="H120">
        <v>0.5</v>
      </c>
      <c r="I120" t="s">
        <v>1</v>
      </c>
    </row>
    <row r="121" spans="1:9" x14ac:dyDescent="0.3">
      <c r="A121" t="s">
        <v>121</v>
      </c>
      <c r="B121">
        <v>1.2</v>
      </c>
      <c r="C121" t="s">
        <v>1</v>
      </c>
      <c r="D121">
        <v>0.5</v>
      </c>
      <c r="E121" t="s">
        <v>1</v>
      </c>
      <c r="F121">
        <v>0.78</v>
      </c>
      <c r="G121" t="s">
        <v>1</v>
      </c>
      <c r="H121">
        <v>0.5</v>
      </c>
      <c r="I121" t="s">
        <v>1</v>
      </c>
    </row>
    <row r="122" spans="1:9" x14ac:dyDescent="0.3">
      <c r="A122" t="s">
        <v>122</v>
      </c>
      <c r="B122">
        <v>0.49</v>
      </c>
      <c r="C122" t="s">
        <v>1</v>
      </c>
      <c r="D122">
        <v>0.5</v>
      </c>
      <c r="E122" t="s">
        <v>1</v>
      </c>
      <c r="F122">
        <v>15.7</v>
      </c>
      <c r="G122" t="s">
        <v>2</v>
      </c>
      <c r="H122">
        <v>5.3</v>
      </c>
      <c r="I122" t="s">
        <v>185</v>
      </c>
    </row>
    <row r="123" spans="1:9" x14ac:dyDescent="0.3">
      <c r="A123" t="s">
        <v>123</v>
      </c>
      <c r="B123">
        <v>0.49</v>
      </c>
      <c r="C123" t="s">
        <v>1</v>
      </c>
      <c r="D123">
        <v>0.5</v>
      </c>
      <c r="E123" t="s">
        <v>1</v>
      </c>
      <c r="F123">
        <v>0.59</v>
      </c>
      <c r="G123" t="s">
        <v>1</v>
      </c>
      <c r="H123">
        <v>0.5</v>
      </c>
      <c r="I123" t="s">
        <v>1</v>
      </c>
    </row>
    <row r="124" spans="1:9" x14ac:dyDescent="0.3">
      <c r="A124" t="s">
        <v>124</v>
      </c>
      <c r="B124">
        <v>0.49</v>
      </c>
      <c r="C124" t="s">
        <v>1</v>
      </c>
      <c r="D124">
        <v>0.5</v>
      </c>
      <c r="E124" t="s">
        <v>1</v>
      </c>
      <c r="F124">
        <v>1.87</v>
      </c>
      <c r="G124" t="s">
        <v>2</v>
      </c>
      <c r="H124">
        <v>0.76</v>
      </c>
      <c r="I124" t="s">
        <v>185</v>
      </c>
    </row>
    <row r="125" spans="1:9" x14ac:dyDescent="0.3">
      <c r="A125" t="s">
        <v>125</v>
      </c>
      <c r="B125">
        <v>0.49</v>
      </c>
      <c r="C125" t="s">
        <v>1</v>
      </c>
      <c r="D125">
        <v>2</v>
      </c>
      <c r="E125" t="s">
        <v>185</v>
      </c>
      <c r="F125">
        <v>1.4</v>
      </c>
      <c r="G125" t="s">
        <v>186</v>
      </c>
      <c r="H125">
        <v>1.1299999999999999</v>
      </c>
      <c r="I125" t="s">
        <v>1</v>
      </c>
    </row>
    <row r="126" spans="1:9" x14ac:dyDescent="0.3">
      <c r="A126" t="s">
        <v>126</v>
      </c>
      <c r="B126">
        <v>0.49</v>
      </c>
      <c r="C126" t="s">
        <v>1</v>
      </c>
      <c r="D126">
        <v>0.5</v>
      </c>
      <c r="E126" t="s">
        <v>1</v>
      </c>
      <c r="F126">
        <v>0.72</v>
      </c>
      <c r="G126" t="s">
        <v>1</v>
      </c>
      <c r="H126">
        <v>0.5</v>
      </c>
      <c r="I126" t="s">
        <v>1</v>
      </c>
    </row>
    <row r="127" spans="1:9" x14ac:dyDescent="0.3">
      <c r="A127" t="s">
        <v>127</v>
      </c>
      <c r="B127">
        <v>0.49</v>
      </c>
      <c r="C127" t="s">
        <v>1</v>
      </c>
      <c r="D127">
        <v>0.5</v>
      </c>
      <c r="E127" t="s">
        <v>1</v>
      </c>
      <c r="F127">
        <v>0.77</v>
      </c>
      <c r="G127" t="s">
        <v>1</v>
      </c>
      <c r="H127">
        <v>0.5</v>
      </c>
      <c r="I127" t="s">
        <v>1</v>
      </c>
    </row>
    <row r="128" spans="1:9" x14ac:dyDescent="0.3">
      <c r="A128" t="s">
        <v>128</v>
      </c>
      <c r="B128">
        <v>0.49</v>
      </c>
      <c r="C128" t="s">
        <v>1</v>
      </c>
      <c r="D128">
        <v>0.5</v>
      </c>
      <c r="E128" t="s">
        <v>1</v>
      </c>
      <c r="F128">
        <v>0.67</v>
      </c>
      <c r="G128" t="s">
        <v>1</v>
      </c>
      <c r="H128">
        <v>0.5</v>
      </c>
      <c r="I128" t="s">
        <v>1</v>
      </c>
    </row>
    <row r="129" spans="1:9" x14ac:dyDescent="0.3">
      <c r="A129" t="s">
        <v>129</v>
      </c>
      <c r="B129">
        <v>0.49</v>
      </c>
      <c r="C129" t="s">
        <v>1</v>
      </c>
      <c r="D129">
        <v>0.5</v>
      </c>
      <c r="E129" t="s">
        <v>1</v>
      </c>
      <c r="F129">
        <v>0.81599999999999995</v>
      </c>
      <c r="G129" t="s">
        <v>2</v>
      </c>
      <c r="H129">
        <v>0.5</v>
      </c>
      <c r="I129" t="s">
        <v>1</v>
      </c>
    </row>
    <row r="130" spans="1:9" x14ac:dyDescent="0.3">
      <c r="A130" t="s">
        <v>130</v>
      </c>
      <c r="B130">
        <v>0.49</v>
      </c>
      <c r="C130" t="s">
        <v>1</v>
      </c>
      <c r="D130">
        <v>0.5</v>
      </c>
      <c r="E130" t="s">
        <v>1</v>
      </c>
      <c r="F130">
        <v>0.76</v>
      </c>
      <c r="G130" t="s">
        <v>1</v>
      </c>
      <c r="H130">
        <v>0.5</v>
      </c>
      <c r="I130" t="s">
        <v>1</v>
      </c>
    </row>
    <row r="131" spans="1:9" x14ac:dyDescent="0.3">
      <c r="A131" t="s">
        <v>131</v>
      </c>
      <c r="B131">
        <v>0.49</v>
      </c>
      <c r="C131" t="s">
        <v>1</v>
      </c>
      <c r="D131">
        <v>0.5</v>
      </c>
      <c r="E131" t="s">
        <v>1</v>
      </c>
      <c r="F131">
        <v>0.77</v>
      </c>
      <c r="G131" t="s">
        <v>1</v>
      </c>
      <c r="H131">
        <v>0.5</v>
      </c>
      <c r="I131" t="s">
        <v>1</v>
      </c>
    </row>
    <row r="132" spans="1:9" x14ac:dyDescent="0.3">
      <c r="A132" t="s">
        <v>132</v>
      </c>
      <c r="B132">
        <v>0.49</v>
      </c>
      <c r="C132" t="s">
        <v>1</v>
      </c>
      <c r="D132">
        <v>0.5</v>
      </c>
      <c r="E132" t="s">
        <v>1</v>
      </c>
      <c r="F132">
        <v>1</v>
      </c>
      <c r="G132" t="s">
        <v>1</v>
      </c>
      <c r="H132">
        <v>0.5</v>
      </c>
      <c r="I132" t="s">
        <v>1</v>
      </c>
    </row>
    <row r="133" spans="1:9" x14ac:dyDescent="0.3">
      <c r="A133" t="s">
        <v>133</v>
      </c>
      <c r="B133">
        <v>0.49</v>
      </c>
      <c r="C133" t="s">
        <v>1</v>
      </c>
      <c r="D133">
        <v>0.5</v>
      </c>
      <c r="E133" t="s">
        <v>1</v>
      </c>
      <c r="F133">
        <v>3.3</v>
      </c>
      <c r="G133" t="s">
        <v>186</v>
      </c>
      <c r="H133">
        <v>0.75</v>
      </c>
      <c r="I133" t="s">
        <v>185</v>
      </c>
    </row>
    <row r="134" spans="1:9" x14ac:dyDescent="0.3">
      <c r="A134" t="s">
        <v>134</v>
      </c>
      <c r="B134">
        <v>0.49</v>
      </c>
      <c r="C134" t="s">
        <v>1</v>
      </c>
      <c r="D134">
        <v>0.5</v>
      </c>
      <c r="E134" t="s">
        <v>1</v>
      </c>
      <c r="F134">
        <v>0.8</v>
      </c>
      <c r="G134" t="s">
        <v>1</v>
      </c>
      <c r="H134">
        <v>0.5</v>
      </c>
      <c r="I134" t="s">
        <v>1</v>
      </c>
    </row>
    <row r="135" spans="1:9" x14ac:dyDescent="0.3">
      <c r="A135" t="s">
        <v>135</v>
      </c>
      <c r="B135">
        <v>0.49</v>
      </c>
      <c r="C135" t="s">
        <v>1</v>
      </c>
      <c r="D135">
        <v>0.5</v>
      </c>
      <c r="E135" t="s">
        <v>1</v>
      </c>
      <c r="F135">
        <v>0.78</v>
      </c>
      <c r="G135" t="s">
        <v>1</v>
      </c>
      <c r="H135">
        <v>0.5</v>
      </c>
      <c r="I135" t="s">
        <v>1</v>
      </c>
    </row>
    <row r="136" spans="1:9" x14ac:dyDescent="0.3">
      <c r="A136" t="s">
        <v>136</v>
      </c>
      <c r="B136">
        <v>0.49</v>
      </c>
      <c r="C136" t="s">
        <v>1</v>
      </c>
      <c r="D136">
        <v>0.5</v>
      </c>
      <c r="E136" t="s">
        <v>1</v>
      </c>
      <c r="F136">
        <v>7.7</v>
      </c>
      <c r="G136" t="s">
        <v>2</v>
      </c>
      <c r="H136">
        <v>0.64</v>
      </c>
      <c r="I136" t="s">
        <v>186</v>
      </c>
    </row>
    <row r="137" spans="1:9" x14ac:dyDescent="0.3">
      <c r="A137" t="s">
        <v>137</v>
      </c>
      <c r="B137">
        <v>0.49</v>
      </c>
      <c r="C137" t="s">
        <v>1</v>
      </c>
      <c r="D137">
        <v>0.5</v>
      </c>
      <c r="E137" t="s">
        <v>1</v>
      </c>
      <c r="F137">
        <v>0.73</v>
      </c>
      <c r="G137" t="s">
        <v>1</v>
      </c>
      <c r="H137">
        <v>0.5</v>
      </c>
      <c r="I137" t="s">
        <v>1</v>
      </c>
    </row>
    <row r="138" spans="1:9" x14ac:dyDescent="0.3">
      <c r="A138" t="s">
        <v>138</v>
      </c>
      <c r="B138">
        <v>0.49</v>
      </c>
      <c r="C138" t="s">
        <v>1</v>
      </c>
      <c r="D138">
        <v>0.5</v>
      </c>
      <c r="E138" t="s">
        <v>1</v>
      </c>
      <c r="F138">
        <v>0.56000000000000005</v>
      </c>
      <c r="G138" t="s">
        <v>1</v>
      </c>
      <c r="H138">
        <v>0.5</v>
      </c>
      <c r="I138" t="s">
        <v>1</v>
      </c>
    </row>
    <row r="139" spans="1:9" x14ac:dyDescent="0.3">
      <c r="A139" t="s">
        <v>139</v>
      </c>
      <c r="B139">
        <v>0.49</v>
      </c>
      <c r="C139" t="s">
        <v>1</v>
      </c>
      <c r="D139">
        <v>0.5</v>
      </c>
      <c r="E139" t="s">
        <v>1</v>
      </c>
      <c r="F139">
        <v>1.5</v>
      </c>
      <c r="G139" t="s">
        <v>186</v>
      </c>
      <c r="H139">
        <v>0.5</v>
      </c>
      <c r="I139" t="s">
        <v>1</v>
      </c>
    </row>
    <row r="140" spans="1:9" x14ac:dyDescent="0.3">
      <c r="A140" t="s">
        <v>140</v>
      </c>
      <c r="B140">
        <v>0.49</v>
      </c>
      <c r="C140" t="s">
        <v>1</v>
      </c>
      <c r="D140">
        <v>0.92200000000000004</v>
      </c>
      <c r="E140" t="s">
        <v>1</v>
      </c>
      <c r="F140">
        <v>1.51</v>
      </c>
      <c r="G140" t="s">
        <v>2</v>
      </c>
      <c r="H140">
        <v>0.5</v>
      </c>
      <c r="I140" t="s">
        <v>1</v>
      </c>
    </row>
    <row r="141" spans="1:9" x14ac:dyDescent="0.3">
      <c r="A141" t="s">
        <v>141</v>
      </c>
      <c r="B141">
        <v>0.49</v>
      </c>
      <c r="C141" t="s">
        <v>1</v>
      </c>
      <c r="D141">
        <v>0.5</v>
      </c>
      <c r="E141" t="s">
        <v>1</v>
      </c>
      <c r="F141">
        <v>1.8</v>
      </c>
      <c r="G141" t="s">
        <v>186</v>
      </c>
      <c r="H141">
        <v>0.67200000000000004</v>
      </c>
      <c r="I141" t="s">
        <v>2</v>
      </c>
    </row>
    <row r="142" spans="1:9" x14ac:dyDescent="0.3">
      <c r="A142" t="s">
        <v>142</v>
      </c>
      <c r="B142">
        <v>0.49</v>
      </c>
      <c r="C142" t="s">
        <v>1</v>
      </c>
      <c r="D142">
        <v>0.5</v>
      </c>
      <c r="E142" t="s">
        <v>1</v>
      </c>
      <c r="F142">
        <v>12.2</v>
      </c>
      <c r="G142" t="s">
        <v>2</v>
      </c>
      <c r="H142">
        <v>1.94</v>
      </c>
      <c r="I142" t="s">
        <v>1</v>
      </c>
    </row>
    <row r="143" spans="1:9" x14ac:dyDescent="0.3">
      <c r="A143" t="s">
        <v>143</v>
      </c>
      <c r="B143">
        <v>0.49</v>
      </c>
      <c r="C143" t="s">
        <v>1</v>
      </c>
      <c r="D143">
        <v>0.502</v>
      </c>
      <c r="E143" t="s">
        <v>2</v>
      </c>
      <c r="F143">
        <v>0.69</v>
      </c>
      <c r="G143" t="s">
        <v>1</v>
      </c>
      <c r="H143">
        <v>0.5</v>
      </c>
      <c r="I143" t="s">
        <v>1</v>
      </c>
    </row>
    <row r="144" spans="1:9" x14ac:dyDescent="0.3">
      <c r="A144" t="s">
        <v>144</v>
      </c>
      <c r="B144">
        <v>0.49</v>
      </c>
      <c r="C144" t="s">
        <v>1</v>
      </c>
      <c r="D144">
        <v>0.5</v>
      </c>
      <c r="E144" t="s">
        <v>1</v>
      </c>
      <c r="F144">
        <v>0.71</v>
      </c>
      <c r="G144" t="s">
        <v>1</v>
      </c>
      <c r="H144">
        <v>0.5</v>
      </c>
      <c r="I144" t="s">
        <v>1</v>
      </c>
    </row>
    <row r="145" spans="1:9" x14ac:dyDescent="0.3">
      <c r="A145" t="s">
        <v>145</v>
      </c>
      <c r="B145">
        <v>0.74</v>
      </c>
      <c r="C145" t="s">
        <v>1</v>
      </c>
      <c r="D145">
        <v>0.5</v>
      </c>
      <c r="E145" t="s">
        <v>1</v>
      </c>
      <c r="F145">
        <v>4.55</v>
      </c>
      <c r="G145" t="s">
        <v>2</v>
      </c>
      <c r="H145">
        <v>0.5</v>
      </c>
      <c r="I145" t="s">
        <v>1</v>
      </c>
    </row>
    <row r="146" spans="1:9" x14ac:dyDescent="0.3">
      <c r="A146" t="s">
        <v>146</v>
      </c>
      <c r="B146">
        <v>0.49</v>
      </c>
      <c r="C146" t="s">
        <v>1</v>
      </c>
      <c r="D146">
        <v>0.5</v>
      </c>
      <c r="E146" t="s">
        <v>1</v>
      </c>
      <c r="F146">
        <v>0.5</v>
      </c>
      <c r="G146" t="s">
        <v>1</v>
      </c>
      <c r="H146">
        <v>0.5</v>
      </c>
      <c r="I146" t="s">
        <v>1</v>
      </c>
    </row>
    <row r="147" spans="1:9" x14ac:dyDescent="0.3">
      <c r="A147" t="s">
        <v>147</v>
      </c>
      <c r="B147">
        <v>0.49</v>
      </c>
      <c r="C147" t="s">
        <v>1</v>
      </c>
      <c r="D147">
        <v>0.5</v>
      </c>
      <c r="E147" t="s">
        <v>1</v>
      </c>
      <c r="F147">
        <v>0.56000000000000005</v>
      </c>
      <c r="G147" t="s">
        <v>1</v>
      </c>
      <c r="H147">
        <v>0.5</v>
      </c>
      <c r="I147" t="s">
        <v>1</v>
      </c>
    </row>
    <row r="148" spans="1:9" x14ac:dyDescent="0.3">
      <c r="A148" t="s">
        <v>148</v>
      </c>
      <c r="B148">
        <v>0.49</v>
      </c>
      <c r="C148" t="s">
        <v>1</v>
      </c>
      <c r="D148">
        <v>0.5</v>
      </c>
      <c r="E148" t="s">
        <v>1</v>
      </c>
      <c r="F148">
        <v>7.89</v>
      </c>
      <c r="G148" t="s">
        <v>2</v>
      </c>
      <c r="H148">
        <v>0.89</v>
      </c>
      <c r="I148" t="s">
        <v>185</v>
      </c>
    </row>
    <row r="149" spans="1:9" x14ac:dyDescent="0.3">
      <c r="A149" t="s">
        <v>149</v>
      </c>
      <c r="B149">
        <v>0.49</v>
      </c>
      <c r="C149" t="s">
        <v>1</v>
      </c>
      <c r="D149">
        <v>0.65</v>
      </c>
      <c r="E149" t="s">
        <v>185</v>
      </c>
      <c r="F149">
        <v>0.5</v>
      </c>
      <c r="G149" t="s">
        <v>1</v>
      </c>
      <c r="H149">
        <v>0.5</v>
      </c>
      <c r="I149" t="s">
        <v>1</v>
      </c>
    </row>
    <row r="150" spans="1:9" x14ac:dyDescent="0.3">
      <c r="A150" t="s">
        <v>150</v>
      </c>
      <c r="B150">
        <v>0.49</v>
      </c>
      <c r="C150" t="s">
        <v>1</v>
      </c>
      <c r="D150">
        <v>0.5</v>
      </c>
      <c r="E150" t="s">
        <v>1</v>
      </c>
      <c r="F150">
        <v>0.56000000000000005</v>
      </c>
      <c r="G150" t="s">
        <v>1</v>
      </c>
      <c r="H150">
        <v>0.5</v>
      </c>
      <c r="I150" t="s">
        <v>1</v>
      </c>
    </row>
    <row r="151" spans="1:9" x14ac:dyDescent="0.3">
      <c r="A151" t="s">
        <v>151</v>
      </c>
      <c r="B151">
        <v>0.49</v>
      </c>
      <c r="C151" t="s">
        <v>1</v>
      </c>
      <c r="D151">
        <v>0.5</v>
      </c>
      <c r="E151" t="s">
        <v>1</v>
      </c>
      <c r="F151">
        <v>0.57999999999999996</v>
      </c>
      <c r="G151" t="s">
        <v>1</v>
      </c>
      <c r="H151">
        <v>0.5</v>
      </c>
      <c r="I151" t="s">
        <v>1</v>
      </c>
    </row>
    <row r="152" spans="1:9" x14ac:dyDescent="0.3">
      <c r="A152" t="s">
        <v>152</v>
      </c>
      <c r="B152">
        <v>0.49</v>
      </c>
      <c r="C152" t="s">
        <v>1</v>
      </c>
      <c r="D152">
        <v>0.5</v>
      </c>
      <c r="E152" t="s">
        <v>1</v>
      </c>
      <c r="F152">
        <v>0.56999999999999995</v>
      </c>
      <c r="G152" t="s">
        <v>1</v>
      </c>
      <c r="H152">
        <v>0.5</v>
      </c>
      <c r="I152" t="s">
        <v>1</v>
      </c>
    </row>
    <row r="153" spans="1:9" x14ac:dyDescent="0.3">
      <c r="A153" t="s">
        <v>153</v>
      </c>
      <c r="B153">
        <v>0.49</v>
      </c>
      <c r="C153" t="s">
        <v>1</v>
      </c>
      <c r="D153">
        <v>0.5</v>
      </c>
      <c r="E153" t="s">
        <v>1</v>
      </c>
      <c r="F153">
        <v>0.6</v>
      </c>
      <c r="G153" t="s">
        <v>1</v>
      </c>
      <c r="H153">
        <v>0.5</v>
      </c>
      <c r="I153" t="s">
        <v>1</v>
      </c>
    </row>
    <row r="154" spans="1:9" x14ac:dyDescent="0.3">
      <c r="A154" t="s">
        <v>154</v>
      </c>
      <c r="B154">
        <v>0.49</v>
      </c>
      <c r="C154" t="s">
        <v>1</v>
      </c>
      <c r="D154">
        <v>0.5</v>
      </c>
      <c r="E154" t="s">
        <v>1</v>
      </c>
      <c r="F154">
        <v>1.3</v>
      </c>
      <c r="G154" t="s">
        <v>185</v>
      </c>
      <c r="H154">
        <v>1.04</v>
      </c>
      <c r="I154" t="s">
        <v>1</v>
      </c>
    </row>
    <row r="155" spans="1:9" x14ac:dyDescent="0.3">
      <c r="A155" t="s">
        <v>155</v>
      </c>
      <c r="B155">
        <v>0.49</v>
      </c>
      <c r="C155" t="s">
        <v>1</v>
      </c>
      <c r="D155">
        <v>0.5</v>
      </c>
      <c r="E155" t="s">
        <v>1</v>
      </c>
      <c r="F155">
        <v>0.52</v>
      </c>
      <c r="G155" t="s">
        <v>1</v>
      </c>
      <c r="H155">
        <v>0.5</v>
      </c>
      <c r="I155" t="s">
        <v>1</v>
      </c>
    </row>
    <row r="156" spans="1:9" x14ac:dyDescent="0.3">
      <c r="A156" t="s">
        <v>156</v>
      </c>
      <c r="B156">
        <v>0.49</v>
      </c>
      <c r="C156" t="s">
        <v>1</v>
      </c>
      <c r="D156">
        <v>0.5</v>
      </c>
      <c r="E156" t="s">
        <v>1</v>
      </c>
      <c r="F156">
        <v>0.72</v>
      </c>
      <c r="G156" t="s">
        <v>1</v>
      </c>
      <c r="H156">
        <v>0.5</v>
      </c>
      <c r="I156" t="s">
        <v>1</v>
      </c>
    </row>
    <row r="157" spans="1:9" x14ac:dyDescent="0.3">
      <c r="A157" t="s">
        <v>157</v>
      </c>
      <c r="B157">
        <v>0.49</v>
      </c>
      <c r="C157" t="s">
        <v>1</v>
      </c>
      <c r="D157">
        <v>0.5</v>
      </c>
      <c r="E157" t="s">
        <v>1</v>
      </c>
      <c r="F157">
        <v>0.5</v>
      </c>
      <c r="G157" t="s">
        <v>1</v>
      </c>
      <c r="H157">
        <v>0.5</v>
      </c>
      <c r="I157" t="s">
        <v>1</v>
      </c>
    </row>
    <row r="158" spans="1:9" x14ac:dyDescent="0.3">
      <c r="A158" t="s">
        <v>158</v>
      </c>
      <c r="B158">
        <v>0.49</v>
      </c>
      <c r="C158" t="s">
        <v>1</v>
      </c>
      <c r="D158">
        <v>0.5</v>
      </c>
      <c r="E158" t="s">
        <v>1</v>
      </c>
      <c r="F158">
        <v>0.67</v>
      </c>
      <c r="G158" t="s">
        <v>1</v>
      </c>
      <c r="H158">
        <v>0.5</v>
      </c>
      <c r="I158" t="s">
        <v>1</v>
      </c>
    </row>
    <row r="159" spans="1:9" x14ac:dyDescent="0.3">
      <c r="A159" t="s">
        <v>159</v>
      </c>
      <c r="B159">
        <v>0.49</v>
      </c>
      <c r="C159" t="s">
        <v>1</v>
      </c>
      <c r="D159">
        <v>0.5</v>
      </c>
      <c r="E159" t="s">
        <v>1</v>
      </c>
      <c r="F159">
        <v>0.52</v>
      </c>
      <c r="G159" t="s">
        <v>1</v>
      </c>
      <c r="H159">
        <v>0.5</v>
      </c>
      <c r="I159" t="s">
        <v>1</v>
      </c>
    </row>
    <row r="160" spans="1:9" x14ac:dyDescent="0.3">
      <c r="A160" t="s">
        <v>160</v>
      </c>
      <c r="B160">
        <v>0.72</v>
      </c>
      <c r="C160" t="s">
        <v>1</v>
      </c>
      <c r="D160">
        <v>0.5</v>
      </c>
      <c r="E160" t="s">
        <v>1</v>
      </c>
      <c r="F160">
        <v>0.59</v>
      </c>
      <c r="G160" t="s">
        <v>1</v>
      </c>
      <c r="H160">
        <v>0.5</v>
      </c>
      <c r="I160" t="s">
        <v>1</v>
      </c>
    </row>
    <row r="161" spans="1:9" x14ac:dyDescent="0.3">
      <c r="A161" t="s">
        <v>161</v>
      </c>
      <c r="B161">
        <v>0.49</v>
      </c>
      <c r="C161" t="s">
        <v>1</v>
      </c>
      <c r="D161">
        <v>0.5</v>
      </c>
      <c r="E161" t="s">
        <v>1</v>
      </c>
      <c r="F161">
        <v>0.81</v>
      </c>
      <c r="G161" t="s">
        <v>186</v>
      </c>
      <c r="H161">
        <v>0.5</v>
      </c>
      <c r="I161" t="s">
        <v>1</v>
      </c>
    </row>
    <row r="162" spans="1:9" x14ac:dyDescent="0.3">
      <c r="A162" t="s">
        <v>162</v>
      </c>
      <c r="B162">
        <v>0.49</v>
      </c>
      <c r="C162" t="s">
        <v>1</v>
      </c>
      <c r="D162">
        <v>0.67</v>
      </c>
      <c r="E162" t="s">
        <v>185</v>
      </c>
      <c r="F162">
        <v>0.5</v>
      </c>
      <c r="G162" t="s">
        <v>1</v>
      </c>
      <c r="H162">
        <v>0.5</v>
      </c>
      <c r="I162" t="s">
        <v>1</v>
      </c>
    </row>
    <row r="163" spans="1:9" x14ac:dyDescent="0.3">
      <c r="A163" t="s">
        <v>163</v>
      </c>
      <c r="B163">
        <v>0.49</v>
      </c>
      <c r="C163" t="s">
        <v>1</v>
      </c>
      <c r="D163">
        <v>0.5</v>
      </c>
      <c r="E163" t="s">
        <v>1</v>
      </c>
      <c r="F163">
        <v>0.5</v>
      </c>
      <c r="G163" t="s">
        <v>1</v>
      </c>
      <c r="H163">
        <v>0.5</v>
      </c>
      <c r="I163" t="s">
        <v>1</v>
      </c>
    </row>
    <row r="164" spans="1:9" x14ac:dyDescent="0.3">
      <c r="A164" t="s">
        <v>164</v>
      </c>
      <c r="B164">
        <v>1</v>
      </c>
      <c r="C164" t="s">
        <v>1</v>
      </c>
      <c r="D164">
        <v>0.5</v>
      </c>
      <c r="E164" t="s">
        <v>1</v>
      </c>
      <c r="F164">
        <v>1</v>
      </c>
      <c r="G164" t="s">
        <v>1</v>
      </c>
      <c r="H164">
        <v>0.5</v>
      </c>
      <c r="I164" t="s">
        <v>1</v>
      </c>
    </row>
    <row r="165" spans="1:9" x14ac:dyDescent="0.3">
      <c r="A165" t="s">
        <v>165</v>
      </c>
      <c r="B165">
        <v>0.72</v>
      </c>
      <c r="C165" t="s">
        <v>1</v>
      </c>
      <c r="D165">
        <v>0.5</v>
      </c>
      <c r="E165" t="s">
        <v>1</v>
      </c>
      <c r="F165">
        <v>0.85</v>
      </c>
      <c r="G165" t="s">
        <v>1</v>
      </c>
      <c r="H165">
        <v>0.5</v>
      </c>
      <c r="I165" t="s">
        <v>1</v>
      </c>
    </row>
    <row r="166" spans="1:9" x14ac:dyDescent="0.3">
      <c r="A166" t="s">
        <v>166</v>
      </c>
      <c r="B166">
        <v>1.1000000000000001</v>
      </c>
      <c r="C166" t="s">
        <v>1</v>
      </c>
      <c r="D166">
        <v>0.55000000000000004</v>
      </c>
      <c r="E166" t="s">
        <v>1</v>
      </c>
      <c r="F166">
        <v>0.92</v>
      </c>
      <c r="G166" t="s">
        <v>1</v>
      </c>
      <c r="H166">
        <v>0.5</v>
      </c>
      <c r="I166" t="s">
        <v>1</v>
      </c>
    </row>
    <row r="167" spans="1:9" x14ac:dyDescent="0.3">
      <c r="A167" t="s">
        <v>167</v>
      </c>
      <c r="B167">
        <v>0.78</v>
      </c>
      <c r="C167" t="s">
        <v>1</v>
      </c>
      <c r="D167">
        <v>0.79</v>
      </c>
      <c r="E167" t="s">
        <v>185</v>
      </c>
      <c r="F167">
        <v>1.32</v>
      </c>
      <c r="G167" t="s">
        <v>1</v>
      </c>
      <c r="H167">
        <v>0.91600000000000004</v>
      </c>
      <c r="I167" t="s">
        <v>1</v>
      </c>
    </row>
    <row r="169" spans="1:9" x14ac:dyDescent="0.3">
      <c r="A169" t="s">
        <v>168</v>
      </c>
      <c r="B169">
        <v>0</v>
      </c>
      <c r="C169" t="s">
        <v>1</v>
      </c>
      <c r="D169">
        <f>SUM(SUMIF(E9:E11,{"","J","NJ"},D9:D11))</f>
        <v>0</v>
      </c>
      <c r="E169" t="s">
        <v>1</v>
      </c>
      <c r="F169">
        <f>SUM(SUMIF(G9:G11,{" ","J","NJ"},F9:F11))</f>
        <v>0</v>
      </c>
      <c r="G169" t="s">
        <v>1</v>
      </c>
      <c r="H169">
        <f>SUMIF(I9:I11,"J",H9:H11)</f>
        <v>75.3</v>
      </c>
      <c r="I169" s="9" t="s">
        <v>2</v>
      </c>
    </row>
    <row r="170" spans="1:9" x14ac:dyDescent="0.3">
      <c r="A170" t="s">
        <v>169</v>
      </c>
      <c r="B170">
        <v>0.90500000000000003</v>
      </c>
      <c r="C170" s="9" t="s">
        <v>2</v>
      </c>
      <c r="D170">
        <f>SUM(SUMIF(E12:E22,{"","J","NJ"},D12:D22))</f>
        <v>3.86</v>
      </c>
      <c r="E170" t="s">
        <v>1</v>
      </c>
      <c r="F170">
        <f>SUM(SUMIF(G12:G22,{" ","J","NJ"},F12:F22))</f>
        <v>12.6</v>
      </c>
      <c r="G170" s="9" t="s">
        <v>2</v>
      </c>
      <c r="H170">
        <f>SUMIF(I12:I22,"J",H12:H22)</f>
        <v>283.89</v>
      </c>
      <c r="I170" s="9" t="s">
        <v>2</v>
      </c>
    </row>
    <row r="171" spans="1:9" x14ac:dyDescent="0.3">
      <c r="A171" t="s">
        <v>170</v>
      </c>
      <c r="B171">
        <v>2.04</v>
      </c>
      <c r="C171" s="9" t="s">
        <v>2</v>
      </c>
      <c r="D171">
        <f>SUM(SUMIF(E23:E42,{"","J","NJ"},D23:D42))</f>
        <v>0.99399999999999999</v>
      </c>
      <c r="E171" t="s">
        <v>1</v>
      </c>
      <c r="F171">
        <f>SUM(SUMIF(G23:G42,{" ","J","NJ"},F23:F42))</f>
        <v>95.62</v>
      </c>
      <c r="G171" s="9" t="s">
        <v>2</v>
      </c>
      <c r="H171">
        <f>SUMIF(I23:I42,"J",H23:H42)</f>
        <v>27.819999999999997</v>
      </c>
      <c r="I171" s="9" t="s">
        <v>2</v>
      </c>
    </row>
    <row r="172" spans="1:9" x14ac:dyDescent="0.3">
      <c r="A172" t="s">
        <v>171</v>
      </c>
      <c r="B172">
        <v>6.2370000000000001</v>
      </c>
      <c r="C172" s="9" t="s">
        <v>2</v>
      </c>
      <c r="D172">
        <f>SUM(SUMIF(E43:E72,{"","J","NJ"},D43:D72))</f>
        <v>4.4710000000000001</v>
      </c>
      <c r="E172" t="s">
        <v>1</v>
      </c>
      <c r="F172">
        <f>SUM(SUMIF(G43:G72,{" ","J","NJ"},F43:F72))</f>
        <v>36.76</v>
      </c>
      <c r="G172" s="9" t="s">
        <v>2</v>
      </c>
      <c r="H172">
        <f>SUMIF(I43:I72,"J",H43:H72)</f>
        <v>12.8</v>
      </c>
      <c r="I172" s="9" t="s">
        <v>2</v>
      </c>
    </row>
    <row r="173" spans="1:9" x14ac:dyDescent="0.3">
      <c r="A173" t="s">
        <v>172</v>
      </c>
      <c r="B173">
        <v>5.26</v>
      </c>
      <c r="C173" s="9" t="s">
        <v>2</v>
      </c>
      <c r="D173">
        <f>SUM(SUMIF(E73:E101,{"","J","NJ"},D73:D101))</f>
        <v>3.3719999999999999</v>
      </c>
      <c r="E173" t="s">
        <v>1</v>
      </c>
      <c r="F173">
        <f>SUM(SUMIF(G73:G101,{" ","J","NJ"},F73:F101))</f>
        <v>1.9</v>
      </c>
      <c r="G173" s="9" t="s">
        <v>2</v>
      </c>
      <c r="H173">
        <f>SUMIF(I73:I101,"J",H73:H101)</f>
        <v>0</v>
      </c>
      <c r="I173" t="s">
        <v>1</v>
      </c>
    </row>
    <row r="174" spans="1:9" x14ac:dyDescent="0.3">
      <c r="A174" t="s">
        <v>173</v>
      </c>
      <c r="B174">
        <v>0</v>
      </c>
      <c r="C174" t="s">
        <v>1</v>
      </c>
      <c r="D174">
        <f>SUM(SUMIF(E102:E132,{"","J","NJ"},D102:D132))</f>
        <v>0</v>
      </c>
      <c r="E174" t="s">
        <v>1</v>
      </c>
      <c r="F174">
        <f>SUM(SUMIF(G102:G132,{" ","J","NJ"},F102:F132))</f>
        <v>55.786000000000001</v>
      </c>
      <c r="G174" s="9" t="s">
        <v>2</v>
      </c>
      <c r="H174">
        <f>SUMIF(I102:I132,"J",H102:H132)</f>
        <v>0</v>
      </c>
      <c r="I174" t="s">
        <v>1</v>
      </c>
    </row>
    <row r="175" spans="1:9" x14ac:dyDescent="0.3">
      <c r="A175" t="s">
        <v>174</v>
      </c>
      <c r="B175">
        <v>0</v>
      </c>
      <c r="C175" t="s">
        <v>1</v>
      </c>
      <c r="D175">
        <f>SUM(SUMIF(E133:E153,{"","J","NJ"},D133:D153))</f>
        <v>0.502</v>
      </c>
      <c r="E175" t="s">
        <v>1</v>
      </c>
      <c r="F175">
        <f>SUM(SUMIF(G133:G153,{" ","J","NJ"},F133:F153))</f>
        <v>40.450000000000003</v>
      </c>
      <c r="G175" s="9" t="s">
        <v>2</v>
      </c>
      <c r="H175">
        <f>SUMIF(I133:I153,"J",H133:H153)</f>
        <v>0.67200000000000004</v>
      </c>
      <c r="I175" s="9" t="s">
        <v>2</v>
      </c>
    </row>
    <row r="176" spans="1:9" x14ac:dyDescent="0.3">
      <c r="A176" t="s">
        <v>175</v>
      </c>
      <c r="B176">
        <v>0</v>
      </c>
      <c r="C176" t="s">
        <v>1</v>
      </c>
      <c r="D176">
        <f>SUM(SUMIF(E154:E163,{"","J","NJ"},D154:D163))</f>
        <v>0</v>
      </c>
      <c r="E176" t="s">
        <v>1</v>
      </c>
      <c r="F176">
        <f>SUM(SUMIF(G154:G163,{" ","J","NJ"},F154:F163))</f>
        <v>0.81</v>
      </c>
      <c r="G176" s="9" t="s">
        <v>2</v>
      </c>
      <c r="H176">
        <f>SUMIF(I154:I163,"J",H154:H163)</f>
        <v>0</v>
      </c>
      <c r="I176" t="s">
        <v>1</v>
      </c>
    </row>
    <row r="177" spans="1:9" x14ac:dyDescent="0.3">
      <c r="A177" t="s">
        <v>176</v>
      </c>
      <c r="B177">
        <v>0</v>
      </c>
      <c r="C177" t="s">
        <v>1</v>
      </c>
      <c r="D177">
        <f>SUM(SUMIF(E164:E166,{"","J","NJ"},D164:D166))</f>
        <v>0</v>
      </c>
      <c r="E177" t="s">
        <v>1</v>
      </c>
      <c r="F177">
        <f>SUM(SUMIF(G164:G166,{" ","J","NJ"},F164:F166))</f>
        <v>0</v>
      </c>
      <c r="G177" t="s">
        <v>1</v>
      </c>
      <c r="H177">
        <f>SUMIF(I164:I166,"J",H164:H166)</f>
        <v>0</v>
      </c>
      <c r="I177" t="s">
        <v>1</v>
      </c>
    </row>
    <row r="178" spans="1:9" x14ac:dyDescent="0.3">
      <c r="A178" t="s">
        <v>177</v>
      </c>
      <c r="B178">
        <v>0</v>
      </c>
      <c r="C178" t="s">
        <v>1</v>
      </c>
      <c r="D178">
        <f>SUM(SUMIF(E167,{"","J","NJ"},D167))</f>
        <v>0</v>
      </c>
      <c r="E178" t="s">
        <v>1</v>
      </c>
      <c r="F178">
        <f>SUM(SUMIF(G167,{" ","J","NJ"},F167))</f>
        <v>0</v>
      </c>
      <c r="G178" t="s">
        <v>1</v>
      </c>
      <c r="H178">
        <f>SUMIF(I167,"J",H167)</f>
        <v>0</v>
      </c>
      <c r="I178" t="s">
        <v>1</v>
      </c>
    </row>
    <row r="179" spans="1:9" x14ac:dyDescent="0.3">
      <c r="A179" t="s">
        <v>178</v>
      </c>
      <c r="B179" s="9">
        <v>14.442</v>
      </c>
      <c r="C179" s="9" t="s">
        <v>2</v>
      </c>
      <c r="D179" s="9">
        <f>SUM(D169:D178)</f>
        <v>13.199</v>
      </c>
      <c r="E179" s="9" t="s">
        <v>1</v>
      </c>
      <c r="F179" s="9">
        <f>SUM(F169:F178)</f>
        <v>243.92599999999999</v>
      </c>
      <c r="G179" s="9" t="s">
        <v>2</v>
      </c>
      <c r="H179" s="9">
        <f>SUM(H169:H178)</f>
        <v>400.48200000000003</v>
      </c>
      <c r="I179" t="s">
        <v>2</v>
      </c>
    </row>
    <row r="181" spans="1:9" x14ac:dyDescent="0.3">
      <c r="A181" t="s">
        <v>256</v>
      </c>
      <c r="D181" s="5"/>
      <c r="E181" s="5"/>
    </row>
    <row r="182" spans="1:9" x14ac:dyDescent="0.3">
      <c r="A182" t="s">
        <v>257</v>
      </c>
      <c r="B182" s="2">
        <f>SUM(COUNTIF(C183:C224,{"","J","NJ"}))/42</f>
        <v>9.5238095238095233E-2</v>
      </c>
      <c r="D182" s="2">
        <f>SUM(COUNTIF(E183:E224,{"","J","NJ"}))/42</f>
        <v>4.7619047619047616E-2</v>
      </c>
      <c r="F182" s="2">
        <f>SUM(COUNTIF(G183:G224,{"","J","NJ"}))/42</f>
        <v>9.5238095238095233E-2</v>
      </c>
      <c r="H182" s="2">
        <f>SUM(COUNTIF(I183:I224,{"","J","NJ"}))/42</f>
        <v>9.5238095238095233E-2</v>
      </c>
    </row>
    <row r="183" spans="1:9" x14ac:dyDescent="0.3">
      <c r="A183" t="s">
        <v>208</v>
      </c>
      <c r="B183">
        <v>1.7</v>
      </c>
      <c r="C183" t="s">
        <v>2</v>
      </c>
      <c r="D183">
        <v>1.62</v>
      </c>
      <c r="E183" s="5" t="s">
        <v>2</v>
      </c>
      <c r="F183">
        <v>3.84</v>
      </c>
      <c r="G183" t="s">
        <v>2</v>
      </c>
      <c r="H183">
        <v>1.4</v>
      </c>
      <c r="I183" t="s">
        <v>186</v>
      </c>
    </row>
    <row r="184" spans="1:9" x14ac:dyDescent="0.3">
      <c r="A184" t="s">
        <v>209</v>
      </c>
      <c r="B184">
        <v>5</v>
      </c>
      <c r="C184" t="s">
        <v>1</v>
      </c>
      <c r="D184">
        <v>1</v>
      </c>
      <c r="E184" s="5" t="s">
        <v>1</v>
      </c>
      <c r="F184">
        <v>1</v>
      </c>
      <c r="G184" t="s">
        <v>1</v>
      </c>
      <c r="H184">
        <v>1</v>
      </c>
      <c r="I184" t="s">
        <v>1</v>
      </c>
    </row>
    <row r="185" spans="1:9" x14ac:dyDescent="0.3">
      <c r="A185" t="s">
        <v>210</v>
      </c>
      <c r="B185">
        <v>3.7</v>
      </c>
      <c r="C185" t="s">
        <v>1</v>
      </c>
      <c r="D185">
        <v>3.17</v>
      </c>
      <c r="E185" s="5" t="s">
        <v>2</v>
      </c>
      <c r="F185">
        <v>2.1</v>
      </c>
      <c r="G185" t="s">
        <v>186</v>
      </c>
      <c r="H185">
        <v>1</v>
      </c>
      <c r="I185" t="s">
        <v>1</v>
      </c>
    </row>
    <row r="186" spans="1:9" x14ac:dyDescent="0.3">
      <c r="A186" t="s">
        <v>211</v>
      </c>
      <c r="B186">
        <v>1.97</v>
      </c>
      <c r="C186" t="s">
        <v>2</v>
      </c>
      <c r="D186">
        <v>3.42</v>
      </c>
      <c r="E186" s="5" t="s">
        <v>1</v>
      </c>
      <c r="F186">
        <v>4.4000000000000004</v>
      </c>
      <c r="G186" t="s">
        <v>185</v>
      </c>
      <c r="H186">
        <v>3.53</v>
      </c>
      <c r="I186" t="s">
        <v>1</v>
      </c>
    </row>
    <row r="187" spans="1:9" x14ac:dyDescent="0.3">
      <c r="A187" t="s">
        <v>212</v>
      </c>
      <c r="B187">
        <v>0.98</v>
      </c>
      <c r="C187" t="s">
        <v>1</v>
      </c>
      <c r="D187">
        <v>1</v>
      </c>
      <c r="E187" s="5" t="s">
        <v>1</v>
      </c>
      <c r="F187">
        <v>1</v>
      </c>
      <c r="G187" t="s">
        <v>1</v>
      </c>
      <c r="H187">
        <v>1</v>
      </c>
      <c r="I187" t="s">
        <v>1</v>
      </c>
    </row>
    <row r="188" spans="1:9" x14ac:dyDescent="0.3">
      <c r="A188" t="s">
        <v>213</v>
      </c>
      <c r="B188">
        <v>0.98</v>
      </c>
      <c r="C188" t="s">
        <v>1</v>
      </c>
      <c r="D188">
        <v>1</v>
      </c>
      <c r="E188" s="5" t="s">
        <v>1</v>
      </c>
      <c r="F188">
        <v>1</v>
      </c>
      <c r="G188" t="s">
        <v>1</v>
      </c>
      <c r="H188">
        <v>1</v>
      </c>
      <c r="I188" t="s">
        <v>1</v>
      </c>
    </row>
    <row r="189" spans="1:9" x14ac:dyDescent="0.3">
      <c r="A189" t="s">
        <v>214</v>
      </c>
      <c r="B189">
        <v>0.98</v>
      </c>
      <c r="C189" t="s">
        <v>1</v>
      </c>
      <c r="D189">
        <v>1</v>
      </c>
      <c r="E189" s="5" t="s">
        <v>1</v>
      </c>
      <c r="F189">
        <v>1.1000000000000001</v>
      </c>
      <c r="G189" t="s">
        <v>1</v>
      </c>
      <c r="H189">
        <v>1</v>
      </c>
      <c r="I189" t="s">
        <v>1</v>
      </c>
    </row>
    <row r="190" spans="1:9" x14ac:dyDescent="0.3">
      <c r="A190" t="s">
        <v>215</v>
      </c>
      <c r="B190">
        <v>3.76</v>
      </c>
      <c r="C190" t="s">
        <v>1</v>
      </c>
      <c r="D190">
        <v>7.24</v>
      </c>
      <c r="E190" s="5" t="s">
        <v>1</v>
      </c>
      <c r="F190">
        <v>6.6</v>
      </c>
      <c r="G190" t="s">
        <v>185</v>
      </c>
      <c r="H190">
        <v>5.25</v>
      </c>
      <c r="I190" t="s">
        <v>1</v>
      </c>
    </row>
    <row r="191" spans="1:9" x14ac:dyDescent="0.3">
      <c r="A191" t="s">
        <v>216</v>
      </c>
      <c r="B191">
        <v>0.98</v>
      </c>
      <c r="C191" t="s">
        <v>1</v>
      </c>
      <c r="D191">
        <v>1</v>
      </c>
      <c r="E191" s="5" t="s">
        <v>1</v>
      </c>
      <c r="F191">
        <v>1.6</v>
      </c>
      <c r="G191" t="s">
        <v>1</v>
      </c>
      <c r="H191">
        <v>1</v>
      </c>
      <c r="I191" t="s">
        <v>1</v>
      </c>
    </row>
    <row r="192" spans="1:9" x14ac:dyDescent="0.3">
      <c r="A192" t="s">
        <v>217</v>
      </c>
      <c r="B192">
        <v>0.98</v>
      </c>
      <c r="C192" t="s">
        <v>1</v>
      </c>
      <c r="D192">
        <v>1</v>
      </c>
      <c r="E192" s="5" t="s">
        <v>1</v>
      </c>
      <c r="F192">
        <v>1.1000000000000001</v>
      </c>
      <c r="G192" t="s">
        <v>1</v>
      </c>
      <c r="H192">
        <v>1</v>
      </c>
      <c r="I192" t="s">
        <v>1</v>
      </c>
    </row>
    <row r="193" spans="1:9" x14ac:dyDescent="0.3">
      <c r="A193" t="s">
        <v>218</v>
      </c>
      <c r="B193">
        <v>0.98</v>
      </c>
      <c r="C193" t="s">
        <v>1</v>
      </c>
      <c r="D193">
        <v>1</v>
      </c>
      <c r="E193" s="5" t="s">
        <v>1</v>
      </c>
      <c r="F193">
        <v>1.9</v>
      </c>
      <c r="G193" t="s">
        <v>1</v>
      </c>
      <c r="H193">
        <v>4.8099999999999996</v>
      </c>
      <c r="I193" t="s">
        <v>1</v>
      </c>
    </row>
    <row r="194" spans="1:9" x14ac:dyDescent="0.3">
      <c r="A194" t="s">
        <v>219</v>
      </c>
      <c r="B194">
        <v>0.98</v>
      </c>
      <c r="C194" t="s">
        <v>1</v>
      </c>
      <c r="D194">
        <v>1</v>
      </c>
      <c r="E194" s="5" t="s">
        <v>1</v>
      </c>
      <c r="F194">
        <v>2</v>
      </c>
      <c r="G194" t="s">
        <v>1</v>
      </c>
      <c r="H194">
        <v>1</v>
      </c>
      <c r="I194" t="s">
        <v>1</v>
      </c>
    </row>
    <row r="195" spans="1:9" x14ac:dyDescent="0.3">
      <c r="A195" t="s">
        <v>220</v>
      </c>
      <c r="B195">
        <v>8.69</v>
      </c>
      <c r="C195" t="s">
        <v>1</v>
      </c>
      <c r="D195">
        <v>16.3</v>
      </c>
      <c r="E195" s="5" t="s">
        <v>1</v>
      </c>
      <c r="F195">
        <v>54.7</v>
      </c>
      <c r="G195" t="s">
        <v>187</v>
      </c>
      <c r="H195">
        <v>291</v>
      </c>
      <c r="I195" t="s">
        <v>187</v>
      </c>
    </row>
    <row r="196" spans="1:9" x14ac:dyDescent="0.3">
      <c r="A196" t="s">
        <v>221</v>
      </c>
      <c r="B196">
        <v>0.98</v>
      </c>
      <c r="C196" t="s">
        <v>1</v>
      </c>
      <c r="D196">
        <v>1</v>
      </c>
      <c r="E196" s="5" t="s">
        <v>1</v>
      </c>
      <c r="F196">
        <v>1.3</v>
      </c>
      <c r="G196" t="s">
        <v>1</v>
      </c>
      <c r="H196">
        <v>1</v>
      </c>
      <c r="I196" t="s">
        <v>1</v>
      </c>
    </row>
    <row r="197" spans="1:9" x14ac:dyDescent="0.3">
      <c r="A197" t="s">
        <v>222</v>
      </c>
      <c r="B197">
        <v>0.98</v>
      </c>
      <c r="C197" t="s">
        <v>1</v>
      </c>
      <c r="D197">
        <v>1</v>
      </c>
      <c r="E197" s="5" t="s">
        <v>1</v>
      </c>
      <c r="F197">
        <v>2.2000000000000002</v>
      </c>
      <c r="G197" t="s">
        <v>1</v>
      </c>
      <c r="H197">
        <v>4.75</v>
      </c>
      <c r="I197" t="s">
        <v>1</v>
      </c>
    </row>
    <row r="198" spans="1:9" x14ac:dyDescent="0.3">
      <c r="A198" t="s">
        <v>223</v>
      </c>
      <c r="B198">
        <v>0.98</v>
      </c>
      <c r="C198" t="s">
        <v>1</v>
      </c>
      <c r="D198">
        <v>1</v>
      </c>
      <c r="E198" s="5" t="s">
        <v>1</v>
      </c>
      <c r="F198">
        <v>1.3</v>
      </c>
      <c r="G198" t="s">
        <v>1</v>
      </c>
      <c r="H198">
        <v>1</v>
      </c>
      <c r="I198" t="s">
        <v>1</v>
      </c>
    </row>
    <row r="199" spans="1:9" x14ac:dyDescent="0.3">
      <c r="A199" t="s">
        <v>224</v>
      </c>
      <c r="B199">
        <v>1.28</v>
      </c>
      <c r="C199" t="s">
        <v>2</v>
      </c>
      <c r="D199">
        <v>1.93</v>
      </c>
      <c r="E199" s="5" t="s">
        <v>1</v>
      </c>
      <c r="F199">
        <v>13.9</v>
      </c>
      <c r="G199" t="s">
        <v>1</v>
      </c>
      <c r="H199">
        <v>76.2</v>
      </c>
      <c r="I199" t="s">
        <v>187</v>
      </c>
    </row>
    <row r="200" spans="1:9" x14ac:dyDescent="0.3">
      <c r="A200" t="s">
        <v>225</v>
      </c>
      <c r="B200">
        <v>0.98</v>
      </c>
      <c r="C200" t="s">
        <v>1</v>
      </c>
      <c r="D200">
        <v>1</v>
      </c>
      <c r="E200" s="5" t="s">
        <v>1</v>
      </c>
      <c r="F200">
        <v>2.4</v>
      </c>
      <c r="G200" t="s">
        <v>1</v>
      </c>
      <c r="H200">
        <v>1</v>
      </c>
      <c r="I200" t="s">
        <v>1</v>
      </c>
    </row>
    <row r="201" spans="1:9" x14ac:dyDescent="0.3">
      <c r="A201" t="s">
        <v>226</v>
      </c>
      <c r="B201">
        <v>4.9400000000000004</v>
      </c>
      <c r="C201" t="s">
        <v>1</v>
      </c>
      <c r="D201">
        <v>8.25</v>
      </c>
      <c r="E201" s="5" t="s">
        <v>1</v>
      </c>
      <c r="F201">
        <v>69.900000000000006</v>
      </c>
      <c r="G201" t="s">
        <v>1</v>
      </c>
      <c r="H201">
        <v>466</v>
      </c>
      <c r="I201" t="s">
        <v>187</v>
      </c>
    </row>
    <row r="202" spans="1:9" x14ac:dyDescent="0.3">
      <c r="A202" t="s">
        <v>227</v>
      </c>
      <c r="B202">
        <v>0.98</v>
      </c>
      <c r="C202" t="s">
        <v>1</v>
      </c>
      <c r="D202">
        <v>1</v>
      </c>
      <c r="E202" s="5" t="s">
        <v>1</v>
      </c>
      <c r="F202">
        <v>2.7</v>
      </c>
      <c r="G202" t="s">
        <v>1</v>
      </c>
      <c r="H202">
        <v>1</v>
      </c>
      <c r="I202" t="s">
        <v>1</v>
      </c>
    </row>
    <row r="203" spans="1:9" x14ac:dyDescent="0.3">
      <c r="A203" t="s">
        <v>228</v>
      </c>
      <c r="B203">
        <v>0.98</v>
      </c>
      <c r="C203" t="s">
        <v>1</v>
      </c>
      <c r="D203">
        <v>1</v>
      </c>
      <c r="E203" s="5" t="s">
        <v>1</v>
      </c>
      <c r="F203">
        <v>5.63</v>
      </c>
      <c r="G203" t="s">
        <v>2</v>
      </c>
      <c r="H203">
        <v>19.7</v>
      </c>
      <c r="I203" t="s">
        <v>1</v>
      </c>
    </row>
    <row r="204" spans="1:9" x14ac:dyDescent="0.3">
      <c r="A204" t="s">
        <v>229</v>
      </c>
      <c r="B204">
        <v>0.98</v>
      </c>
      <c r="C204" t="s">
        <v>1</v>
      </c>
      <c r="D204">
        <v>1</v>
      </c>
      <c r="E204" s="5" t="s">
        <v>1</v>
      </c>
      <c r="F204">
        <v>1.5</v>
      </c>
      <c r="G204" t="s">
        <v>1</v>
      </c>
      <c r="H204">
        <v>1</v>
      </c>
      <c r="I204" t="s">
        <v>1</v>
      </c>
    </row>
    <row r="205" spans="1:9" x14ac:dyDescent="0.3">
      <c r="A205" t="s">
        <v>230</v>
      </c>
      <c r="B205">
        <v>0.98</v>
      </c>
      <c r="C205" t="s">
        <v>1</v>
      </c>
      <c r="D205">
        <v>1</v>
      </c>
      <c r="E205" s="5" t="s">
        <v>1</v>
      </c>
      <c r="F205">
        <v>2.6</v>
      </c>
      <c r="G205" t="s">
        <v>1</v>
      </c>
      <c r="H205">
        <v>1</v>
      </c>
      <c r="I205" t="s">
        <v>1</v>
      </c>
    </row>
    <row r="206" spans="1:9" x14ac:dyDescent="0.3">
      <c r="A206" t="s">
        <v>231</v>
      </c>
      <c r="B206">
        <v>0.98</v>
      </c>
      <c r="C206" t="s">
        <v>1</v>
      </c>
      <c r="D206">
        <v>1</v>
      </c>
      <c r="E206" s="5" t="s">
        <v>1</v>
      </c>
      <c r="F206">
        <v>3.6</v>
      </c>
      <c r="G206" t="s">
        <v>1</v>
      </c>
      <c r="H206">
        <v>2.31</v>
      </c>
      <c r="I206" t="s">
        <v>1</v>
      </c>
    </row>
    <row r="207" spans="1:9" x14ac:dyDescent="0.3">
      <c r="A207" t="s">
        <v>232</v>
      </c>
      <c r="B207">
        <v>0.98</v>
      </c>
      <c r="C207" t="s">
        <v>1</v>
      </c>
      <c r="D207">
        <v>1</v>
      </c>
      <c r="E207" s="5" t="s">
        <v>1</v>
      </c>
      <c r="F207">
        <v>6.3</v>
      </c>
      <c r="G207" t="s">
        <v>185</v>
      </c>
      <c r="H207">
        <v>32.799999999999997</v>
      </c>
      <c r="I207" t="s">
        <v>1</v>
      </c>
    </row>
    <row r="208" spans="1:9" x14ac:dyDescent="0.3">
      <c r="A208" t="s">
        <v>233</v>
      </c>
      <c r="B208">
        <v>0.98</v>
      </c>
      <c r="C208" t="s">
        <v>1</v>
      </c>
      <c r="D208">
        <v>1</v>
      </c>
      <c r="E208" s="5" t="s">
        <v>1</v>
      </c>
      <c r="F208">
        <v>10</v>
      </c>
      <c r="G208" t="s">
        <v>186</v>
      </c>
      <c r="H208">
        <v>45.7</v>
      </c>
      <c r="I208" t="s">
        <v>1</v>
      </c>
    </row>
    <row r="209" spans="1:9" x14ac:dyDescent="0.3">
      <c r="A209" t="s">
        <v>234</v>
      </c>
      <c r="B209">
        <v>0.98</v>
      </c>
      <c r="C209" t="s">
        <v>1</v>
      </c>
      <c r="D209">
        <v>1</v>
      </c>
      <c r="E209" s="5" t="s">
        <v>1</v>
      </c>
      <c r="F209">
        <v>4.8</v>
      </c>
      <c r="G209" t="s">
        <v>1</v>
      </c>
      <c r="H209">
        <v>1.3</v>
      </c>
      <c r="I209" t="s">
        <v>1</v>
      </c>
    </row>
    <row r="210" spans="1:9" x14ac:dyDescent="0.3">
      <c r="A210" t="s">
        <v>235</v>
      </c>
      <c r="B210">
        <v>1</v>
      </c>
      <c r="C210" t="s">
        <v>1</v>
      </c>
      <c r="D210">
        <v>1</v>
      </c>
      <c r="E210" s="5" t="s">
        <v>1</v>
      </c>
      <c r="F210">
        <v>7.4</v>
      </c>
      <c r="G210" t="s">
        <v>1</v>
      </c>
      <c r="H210">
        <v>6.59</v>
      </c>
      <c r="I210" t="s">
        <v>1</v>
      </c>
    </row>
    <row r="211" spans="1:9" x14ac:dyDescent="0.3">
      <c r="A211" t="s">
        <v>236</v>
      </c>
      <c r="B211">
        <v>1.6</v>
      </c>
      <c r="C211" t="s">
        <v>1</v>
      </c>
      <c r="D211">
        <v>1.6</v>
      </c>
      <c r="E211" s="5" t="s">
        <v>1</v>
      </c>
      <c r="F211">
        <v>9.9</v>
      </c>
      <c r="G211" t="s">
        <v>1</v>
      </c>
      <c r="H211">
        <v>2.7</v>
      </c>
      <c r="I211" t="s">
        <v>1</v>
      </c>
    </row>
    <row r="212" spans="1:9" x14ac:dyDescent="0.3">
      <c r="A212" t="s">
        <v>237</v>
      </c>
      <c r="B212">
        <v>1.4</v>
      </c>
      <c r="C212" t="s">
        <v>1</v>
      </c>
      <c r="D212">
        <v>1.4</v>
      </c>
      <c r="E212" s="5" t="s">
        <v>1</v>
      </c>
      <c r="F212">
        <v>8.8000000000000007</v>
      </c>
      <c r="G212" t="s">
        <v>1</v>
      </c>
      <c r="H212">
        <v>2.4</v>
      </c>
      <c r="I212" t="s">
        <v>1</v>
      </c>
    </row>
    <row r="213" spans="1:9" x14ac:dyDescent="0.3">
      <c r="A213" t="s">
        <v>238</v>
      </c>
      <c r="B213">
        <v>0.98</v>
      </c>
      <c r="C213" t="s">
        <v>1</v>
      </c>
      <c r="D213">
        <v>1</v>
      </c>
      <c r="E213" s="5" t="s">
        <v>1</v>
      </c>
      <c r="F213">
        <v>2.2999999999999998</v>
      </c>
      <c r="G213" t="s">
        <v>1</v>
      </c>
      <c r="H213">
        <v>1.0900000000000001</v>
      </c>
      <c r="I213" t="s">
        <v>1</v>
      </c>
    </row>
    <row r="214" spans="1:9" x14ac:dyDescent="0.3">
      <c r="A214" t="s">
        <v>239</v>
      </c>
      <c r="B214">
        <v>0.98</v>
      </c>
      <c r="C214" t="s">
        <v>1</v>
      </c>
      <c r="D214">
        <v>1</v>
      </c>
      <c r="E214" s="5" t="s">
        <v>1</v>
      </c>
      <c r="F214">
        <v>2.7</v>
      </c>
      <c r="G214" t="s">
        <v>1</v>
      </c>
      <c r="H214">
        <v>7.9</v>
      </c>
      <c r="I214" t="s">
        <v>185</v>
      </c>
    </row>
    <row r="215" spans="1:9" x14ac:dyDescent="0.3">
      <c r="A215" t="s">
        <v>240</v>
      </c>
      <c r="B215">
        <v>1.7</v>
      </c>
      <c r="C215" t="s">
        <v>1</v>
      </c>
      <c r="D215">
        <v>1.1000000000000001</v>
      </c>
      <c r="E215" s="5" t="s">
        <v>1</v>
      </c>
      <c r="F215">
        <v>4.7</v>
      </c>
      <c r="G215" t="s">
        <v>1</v>
      </c>
      <c r="H215">
        <v>1.4</v>
      </c>
      <c r="I215" t="s">
        <v>1</v>
      </c>
    </row>
    <row r="216" spans="1:9" x14ac:dyDescent="0.3">
      <c r="A216" t="s">
        <v>241</v>
      </c>
      <c r="B216">
        <v>1.6</v>
      </c>
      <c r="C216" t="s">
        <v>1</v>
      </c>
      <c r="D216">
        <v>1</v>
      </c>
      <c r="E216" s="5" t="s">
        <v>1</v>
      </c>
      <c r="F216">
        <v>4.2</v>
      </c>
      <c r="G216" t="s">
        <v>1</v>
      </c>
      <c r="H216">
        <v>1.2</v>
      </c>
      <c r="I216" t="s">
        <v>1</v>
      </c>
    </row>
    <row r="217" spans="1:9" x14ac:dyDescent="0.3">
      <c r="A217" t="s">
        <v>242</v>
      </c>
      <c r="B217">
        <v>2.4</v>
      </c>
      <c r="C217" t="s">
        <v>1</v>
      </c>
      <c r="D217">
        <v>1.5</v>
      </c>
      <c r="E217" s="5" t="s">
        <v>1</v>
      </c>
      <c r="F217">
        <v>5.5</v>
      </c>
      <c r="G217" t="s">
        <v>1</v>
      </c>
      <c r="H217">
        <v>1.6</v>
      </c>
      <c r="I217" t="s">
        <v>1</v>
      </c>
    </row>
    <row r="218" spans="1:9" x14ac:dyDescent="0.3">
      <c r="A218" t="s">
        <v>243</v>
      </c>
      <c r="B218">
        <v>0.98</v>
      </c>
      <c r="C218" t="s">
        <v>1</v>
      </c>
      <c r="D218">
        <v>1</v>
      </c>
      <c r="E218" s="5" t="s">
        <v>1</v>
      </c>
      <c r="F218">
        <v>2.9</v>
      </c>
      <c r="G218" t="s">
        <v>1</v>
      </c>
      <c r="H218">
        <v>9.1999999999999993</v>
      </c>
      <c r="I218" t="s">
        <v>186</v>
      </c>
    </row>
    <row r="219" spans="1:9" x14ac:dyDescent="0.3">
      <c r="A219" t="s">
        <v>244</v>
      </c>
      <c r="B219">
        <v>0.98</v>
      </c>
      <c r="C219" t="s">
        <v>1</v>
      </c>
      <c r="D219">
        <v>1</v>
      </c>
      <c r="E219" s="5" t="s">
        <v>1</v>
      </c>
      <c r="F219">
        <v>3.5</v>
      </c>
      <c r="G219" t="s">
        <v>1</v>
      </c>
      <c r="H219">
        <v>3.3</v>
      </c>
      <c r="I219" t="s">
        <v>186</v>
      </c>
    </row>
    <row r="220" spans="1:9" x14ac:dyDescent="0.3">
      <c r="A220" t="s">
        <v>245</v>
      </c>
      <c r="B220">
        <v>0.98</v>
      </c>
      <c r="C220" t="s">
        <v>1</v>
      </c>
      <c r="D220">
        <v>1.23</v>
      </c>
      <c r="E220" s="5" t="s">
        <v>1</v>
      </c>
      <c r="F220">
        <v>3.4</v>
      </c>
      <c r="G220" t="s">
        <v>1</v>
      </c>
      <c r="H220">
        <v>3</v>
      </c>
      <c r="I220" t="s">
        <v>186</v>
      </c>
    </row>
    <row r="221" spans="1:9" x14ac:dyDescent="0.3">
      <c r="A221" t="s">
        <v>246</v>
      </c>
      <c r="B221">
        <v>2.67</v>
      </c>
      <c r="C221" t="s">
        <v>2</v>
      </c>
      <c r="D221">
        <v>2.48</v>
      </c>
      <c r="E221" s="5" t="s">
        <v>1</v>
      </c>
      <c r="F221">
        <v>11.7</v>
      </c>
      <c r="G221" t="s">
        <v>1</v>
      </c>
      <c r="H221">
        <v>13.5</v>
      </c>
      <c r="I221" t="s">
        <v>1</v>
      </c>
    </row>
    <row r="222" spans="1:9" x14ac:dyDescent="0.3">
      <c r="A222" t="s">
        <v>247</v>
      </c>
      <c r="B222">
        <v>2.8</v>
      </c>
      <c r="C222" t="s">
        <v>1</v>
      </c>
      <c r="D222">
        <v>4.0999999999999996</v>
      </c>
      <c r="E222" s="5" t="s">
        <v>1</v>
      </c>
      <c r="F222">
        <v>9.4</v>
      </c>
      <c r="G222" t="s">
        <v>185</v>
      </c>
      <c r="H222">
        <v>25.4</v>
      </c>
      <c r="I222" t="s">
        <v>1</v>
      </c>
    </row>
    <row r="223" spans="1:9" x14ac:dyDescent="0.3">
      <c r="A223" t="s">
        <v>248</v>
      </c>
      <c r="B223">
        <v>4.3</v>
      </c>
      <c r="C223" t="s">
        <v>1</v>
      </c>
      <c r="D223">
        <v>4.51</v>
      </c>
      <c r="E223" s="5" t="s">
        <v>1</v>
      </c>
      <c r="F223">
        <v>15.5</v>
      </c>
      <c r="G223" t="s">
        <v>1</v>
      </c>
      <c r="H223">
        <v>28.3</v>
      </c>
      <c r="I223" t="s">
        <v>1</v>
      </c>
    </row>
    <row r="224" spans="1:9" x14ac:dyDescent="0.3">
      <c r="A224" t="s">
        <v>249</v>
      </c>
      <c r="B224">
        <v>20</v>
      </c>
      <c r="C224" t="s">
        <v>1</v>
      </c>
      <c r="D224">
        <v>37</v>
      </c>
      <c r="E224" s="5" t="s">
        <v>1</v>
      </c>
      <c r="F224">
        <v>110</v>
      </c>
      <c r="G224" t="s">
        <v>1</v>
      </c>
      <c r="H224">
        <v>494</v>
      </c>
      <c r="I224" t="s">
        <v>270</v>
      </c>
    </row>
    <row r="226" spans="1:9" x14ac:dyDescent="0.3">
      <c r="A226" t="s">
        <v>258</v>
      </c>
      <c r="B226" s="9">
        <f>SUM(SUMIF(C183:C224,{"","J","NJ"},B183:B224))</f>
        <v>7.62</v>
      </c>
      <c r="C226" s="9" t="s">
        <v>2</v>
      </c>
      <c r="D226" s="9">
        <f>SUM(SUMIF(E183:E224,{"","J","NJ"},D183:D224))</f>
        <v>4.79</v>
      </c>
      <c r="E226" s="9" t="s">
        <v>2</v>
      </c>
      <c r="F226" s="9">
        <f>SUM(SUMIF(G183:G224,{"","J","NJ"},F183:F224))</f>
        <v>21.57</v>
      </c>
      <c r="G226" s="9" t="s">
        <v>2</v>
      </c>
      <c r="H226" s="9">
        <f>SUM(SUMIF(I183:I224,{"","J","NJ"},H183:H224))</f>
        <v>16.899999999999999</v>
      </c>
      <c r="I226" t="s">
        <v>2</v>
      </c>
    </row>
  </sheetData>
  <sortState ref="A8:G166">
    <sortCondition ref="A8:A16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28"/>
  <sheetViews>
    <sheetView workbookViewId="0">
      <selection activeCell="A2" sqref="A2"/>
    </sheetView>
  </sheetViews>
  <sheetFormatPr defaultRowHeight="14.4" x14ac:dyDescent="0.3"/>
  <cols>
    <col min="1" max="1" width="16.44140625" customWidth="1"/>
    <col min="2" max="2" width="10.6640625" bestFit="1" customWidth="1"/>
    <col min="3" max="3" width="4.88671875" bestFit="1" customWidth="1"/>
    <col min="4" max="4" width="12.109375" bestFit="1" customWidth="1"/>
    <col min="5" max="5" width="4.88671875" bestFit="1" customWidth="1"/>
    <col min="6" max="6" width="12.109375" bestFit="1" customWidth="1"/>
    <col min="7" max="7" width="3" bestFit="1" customWidth="1"/>
    <col min="8" max="8" width="10.6640625" bestFit="1" customWidth="1"/>
    <col min="9" max="9" width="4.44140625" bestFit="1" customWidth="1"/>
  </cols>
  <sheetData>
    <row r="1" spans="1:9" x14ac:dyDescent="0.3">
      <c r="A1" s="13" t="s">
        <v>620</v>
      </c>
    </row>
    <row r="3" spans="1:9" x14ac:dyDescent="0.3">
      <c r="A3" t="s">
        <v>189</v>
      </c>
      <c r="B3" t="s">
        <v>272</v>
      </c>
      <c r="D3" t="s">
        <v>272</v>
      </c>
      <c r="F3" t="s">
        <v>272</v>
      </c>
      <c r="H3" t="s">
        <v>272</v>
      </c>
    </row>
    <row r="4" spans="1:9" x14ac:dyDescent="0.3">
      <c r="A4" t="s">
        <v>190</v>
      </c>
      <c r="B4" t="s">
        <v>273</v>
      </c>
      <c r="D4" t="s">
        <v>276</v>
      </c>
      <c r="F4" t="s">
        <v>278</v>
      </c>
      <c r="H4" t="s">
        <v>280</v>
      </c>
    </row>
    <row r="5" spans="1:9" x14ac:dyDescent="0.3">
      <c r="A5" t="s">
        <v>191</v>
      </c>
      <c r="B5" t="s">
        <v>274</v>
      </c>
      <c r="D5" t="s">
        <v>277</v>
      </c>
      <c r="F5" t="s">
        <v>279</v>
      </c>
      <c r="H5" t="s">
        <v>281</v>
      </c>
    </row>
    <row r="6" spans="1:9" x14ac:dyDescent="0.3">
      <c r="A6" t="s">
        <v>192</v>
      </c>
      <c r="B6" s="1">
        <v>42531</v>
      </c>
      <c r="D6" s="1">
        <v>42586</v>
      </c>
      <c r="F6" s="1">
        <v>42719</v>
      </c>
      <c r="H6" s="1">
        <v>42780</v>
      </c>
    </row>
    <row r="7" spans="1:9" x14ac:dyDescent="0.3">
      <c r="A7" t="s">
        <v>200</v>
      </c>
      <c r="B7" t="s">
        <v>201</v>
      </c>
      <c r="D7" t="s">
        <v>203</v>
      </c>
      <c r="F7" t="s">
        <v>262</v>
      </c>
      <c r="H7" t="s">
        <v>201</v>
      </c>
    </row>
    <row r="8" spans="1:9" x14ac:dyDescent="0.3">
      <c r="A8" t="s">
        <v>193</v>
      </c>
      <c r="B8" s="2">
        <v>8.8050314465408799E-2</v>
      </c>
      <c r="D8" s="2">
        <v>8.8050314465408799E-2</v>
      </c>
      <c r="F8" s="2">
        <v>0.13836477987421383</v>
      </c>
      <c r="H8" s="2">
        <v>6.9182389937106917E-2</v>
      </c>
    </row>
    <row r="9" spans="1:9" x14ac:dyDescent="0.3">
      <c r="A9" t="s">
        <v>9</v>
      </c>
      <c r="B9">
        <v>120</v>
      </c>
      <c r="C9" t="s">
        <v>187</v>
      </c>
      <c r="D9">
        <v>51</v>
      </c>
      <c r="E9" t="s">
        <v>185</v>
      </c>
      <c r="F9">
        <v>11</v>
      </c>
      <c r="G9" t="s">
        <v>186</v>
      </c>
      <c r="H9">
        <v>6.12</v>
      </c>
      <c r="I9" t="s">
        <v>1</v>
      </c>
    </row>
    <row r="10" spans="1:9" x14ac:dyDescent="0.3">
      <c r="A10" t="s">
        <v>10</v>
      </c>
      <c r="B10">
        <v>34.200000000000003</v>
      </c>
      <c r="C10" t="s">
        <v>1</v>
      </c>
      <c r="D10">
        <v>32.700000000000003</v>
      </c>
      <c r="E10" t="s">
        <v>187</v>
      </c>
      <c r="F10">
        <v>6.8</v>
      </c>
      <c r="G10" t="s">
        <v>186</v>
      </c>
      <c r="H10">
        <v>3</v>
      </c>
      <c r="I10" t="s">
        <v>185</v>
      </c>
    </row>
    <row r="11" spans="1:9" x14ac:dyDescent="0.3">
      <c r="A11" t="s">
        <v>11</v>
      </c>
      <c r="B11">
        <v>149</v>
      </c>
      <c r="C11" t="s">
        <v>1</v>
      </c>
      <c r="D11">
        <v>93.5</v>
      </c>
      <c r="E11" t="s">
        <v>187</v>
      </c>
      <c r="F11">
        <v>25</v>
      </c>
      <c r="G11" t="s">
        <v>186</v>
      </c>
      <c r="H11">
        <v>5.61</v>
      </c>
      <c r="I11" t="s">
        <v>1</v>
      </c>
    </row>
    <row r="12" spans="1:9" x14ac:dyDescent="0.3">
      <c r="A12" t="s">
        <v>12</v>
      </c>
      <c r="B12">
        <v>99.5</v>
      </c>
      <c r="C12" t="s">
        <v>187</v>
      </c>
      <c r="D12">
        <v>70</v>
      </c>
      <c r="E12" t="s">
        <v>185</v>
      </c>
      <c r="F12">
        <v>21.8</v>
      </c>
      <c r="G12" t="s">
        <v>2</v>
      </c>
      <c r="H12">
        <v>25.6</v>
      </c>
      <c r="I12" t="s">
        <v>187</v>
      </c>
    </row>
    <row r="13" spans="1:9" x14ac:dyDescent="0.3">
      <c r="A13" t="s">
        <v>13</v>
      </c>
      <c r="B13">
        <v>83.3</v>
      </c>
      <c r="C13" t="s">
        <v>1</v>
      </c>
      <c r="D13">
        <v>21.8</v>
      </c>
      <c r="E13" t="s">
        <v>1</v>
      </c>
      <c r="F13" s="5">
        <v>5.0999999999999996</v>
      </c>
      <c r="G13" s="5" t="s">
        <v>1</v>
      </c>
      <c r="H13">
        <v>1.2</v>
      </c>
      <c r="I13" t="s">
        <v>186</v>
      </c>
    </row>
    <row r="14" spans="1:9" x14ac:dyDescent="0.3">
      <c r="A14" t="s">
        <v>14</v>
      </c>
      <c r="B14">
        <v>138</v>
      </c>
      <c r="C14" t="s">
        <v>1</v>
      </c>
      <c r="D14" s="5">
        <v>77.5</v>
      </c>
      <c r="E14" s="5" t="s">
        <v>184</v>
      </c>
      <c r="F14" s="5">
        <v>6.99</v>
      </c>
      <c r="G14" s="5" t="s">
        <v>2</v>
      </c>
      <c r="H14">
        <v>4.49</v>
      </c>
      <c r="I14" t="s">
        <v>2</v>
      </c>
    </row>
    <row r="15" spans="1:9" x14ac:dyDescent="0.3">
      <c r="A15" t="s">
        <v>15</v>
      </c>
      <c r="B15">
        <v>51.9</v>
      </c>
      <c r="C15" t="s">
        <v>1</v>
      </c>
      <c r="D15">
        <v>26.4</v>
      </c>
      <c r="E15" t="s">
        <v>187</v>
      </c>
      <c r="F15">
        <v>4.5999999999999996</v>
      </c>
      <c r="G15" t="s">
        <v>1</v>
      </c>
      <c r="H15">
        <v>1.6</v>
      </c>
      <c r="I15" t="s">
        <v>185</v>
      </c>
    </row>
    <row r="16" spans="1:9" x14ac:dyDescent="0.3">
      <c r="A16" t="s">
        <v>16</v>
      </c>
      <c r="B16">
        <v>546</v>
      </c>
      <c r="C16" t="s">
        <v>187</v>
      </c>
      <c r="D16">
        <v>331</v>
      </c>
      <c r="E16" t="s">
        <v>184</v>
      </c>
      <c r="F16" s="5">
        <v>31</v>
      </c>
      <c r="G16" s="5" t="s">
        <v>186</v>
      </c>
      <c r="H16">
        <v>9.19</v>
      </c>
      <c r="I16" t="s">
        <v>1</v>
      </c>
    </row>
    <row r="17" spans="1:9" x14ac:dyDescent="0.3">
      <c r="A17" t="s">
        <v>17</v>
      </c>
      <c r="B17">
        <v>39.6</v>
      </c>
      <c r="C17" t="s">
        <v>1</v>
      </c>
      <c r="D17">
        <v>20.3</v>
      </c>
      <c r="E17" t="s">
        <v>2</v>
      </c>
      <c r="F17">
        <v>4.5</v>
      </c>
      <c r="G17" t="s">
        <v>1</v>
      </c>
      <c r="H17">
        <v>1.56</v>
      </c>
      <c r="I17" t="s">
        <v>2</v>
      </c>
    </row>
    <row r="18" spans="1:9" x14ac:dyDescent="0.3">
      <c r="A18" t="s">
        <v>18</v>
      </c>
      <c r="B18">
        <v>5.9</v>
      </c>
      <c r="C18" t="s">
        <v>1</v>
      </c>
      <c r="D18">
        <v>2.2999999999999998</v>
      </c>
      <c r="E18" t="s">
        <v>185</v>
      </c>
      <c r="F18">
        <v>4.5</v>
      </c>
      <c r="G18" t="s">
        <v>1</v>
      </c>
      <c r="H18">
        <v>39</v>
      </c>
      <c r="I18" t="s">
        <v>187</v>
      </c>
    </row>
    <row r="19" spans="1:9" x14ac:dyDescent="0.3">
      <c r="A19" t="s">
        <v>19</v>
      </c>
      <c r="B19">
        <v>611</v>
      </c>
      <c r="C19" t="s">
        <v>187</v>
      </c>
      <c r="D19">
        <v>546</v>
      </c>
      <c r="E19" t="s">
        <v>187</v>
      </c>
      <c r="F19" s="5">
        <v>160</v>
      </c>
      <c r="G19" s="5"/>
      <c r="H19">
        <v>0.71</v>
      </c>
      <c r="I19" t="s">
        <v>1</v>
      </c>
    </row>
    <row r="20" spans="1:9" x14ac:dyDescent="0.3">
      <c r="A20" t="s">
        <v>20</v>
      </c>
      <c r="B20">
        <v>187</v>
      </c>
      <c r="C20" t="s">
        <v>1</v>
      </c>
      <c r="D20">
        <v>117</v>
      </c>
      <c r="E20" t="s">
        <v>184</v>
      </c>
      <c r="F20" s="5">
        <v>8.5</v>
      </c>
      <c r="G20" s="5" t="s">
        <v>186</v>
      </c>
      <c r="H20">
        <v>122</v>
      </c>
      <c r="I20" t="s">
        <v>187</v>
      </c>
    </row>
    <row r="21" spans="1:9" x14ac:dyDescent="0.3">
      <c r="A21" t="s">
        <v>21</v>
      </c>
      <c r="B21">
        <v>180</v>
      </c>
      <c r="C21" t="s">
        <v>1</v>
      </c>
      <c r="D21" s="5">
        <v>1.2</v>
      </c>
      <c r="E21" s="5" t="s">
        <v>186</v>
      </c>
      <c r="F21" s="5">
        <v>4.5999999999999996</v>
      </c>
      <c r="G21" s="5" t="s">
        <v>1</v>
      </c>
      <c r="H21">
        <v>2.6</v>
      </c>
      <c r="I21" t="s">
        <v>186</v>
      </c>
    </row>
    <row r="22" spans="1:9" x14ac:dyDescent="0.3">
      <c r="A22" t="s">
        <v>22</v>
      </c>
      <c r="B22">
        <v>415</v>
      </c>
      <c r="C22" t="s">
        <v>187</v>
      </c>
      <c r="D22" s="5">
        <v>212</v>
      </c>
      <c r="E22" s="5" t="s">
        <v>184</v>
      </c>
      <c r="F22" s="5">
        <v>35.1</v>
      </c>
      <c r="G22" s="5" t="s">
        <v>184</v>
      </c>
      <c r="H22">
        <v>8.1</v>
      </c>
      <c r="I22" t="s">
        <v>185</v>
      </c>
    </row>
    <row r="23" spans="1:9" x14ac:dyDescent="0.3">
      <c r="A23" t="s">
        <v>23</v>
      </c>
      <c r="B23">
        <v>78.5</v>
      </c>
      <c r="C23" t="s">
        <v>1</v>
      </c>
      <c r="D23">
        <v>34</v>
      </c>
      <c r="E23" t="s">
        <v>185</v>
      </c>
      <c r="F23">
        <v>5.7</v>
      </c>
      <c r="G23" t="s">
        <v>186</v>
      </c>
      <c r="H23">
        <v>5.69</v>
      </c>
      <c r="I23" t="s">
        <v>2</v>
      </c>
    </row>
    <row r="24" spans="1:9" x14ac:dyDescent="0.3">
      <c r="A24" t="s">
        <v>24</v>
      </c>
      <c r="B24">
        <v>78</v>
      </c>
      <c r="C24" t="s">
        <v>185</v>
      </c>
      <c r="D24">
        <v>32</v>
      </c>
      <c r="E24" t="s">
        <v>185</v>
      </c>
      <c r="F24">
        <v>6.5</v>
      </c>
      <c r="G24" t="s">
        <v>186</v>
      </c>
      <c r="H24">
        <v>24.3</v>
      </c>
      <c r="I24" t="s">
        <v>1</v>
      </c>
    </row>
    <row r="25" spans="1:9" x14ac:dyDescent="0.3">
      <c r="A25" t="s">
        <v>25</v>
      </c>
      <c r="B25">
        <v>157</v>
      </c>
      <c r="C25" t="s">
        <v>1</v>
      </c>
      <c r="D25">
        <v>69.3</v>
      </c>
      <c r="E25" t="s">
        <v>187</v>
      </c>
      <c r="F25">
        <v>16.899999999999999</v>
      </c>
      <c r="G25" t="s">
        <v>2</v>
      </c>
      <c r="H25">
        <v>12.2</v>
      </c>
      <c r="I25" t="s">
        <v>1</v>
      </c>
    </row>
    <row r="26" spans="1:9" x14ac:dyDescent="0.3">
      <c r="A26" t="s">
        <v>26</v>
      </c>
      <c r="B26">
        <v>17.5</v>
      </c>
      <c r="C26" t="s">
        <v>1</v>
      </c>
      <c r="D26">
        <v>9.02</v>
      </c>
      <c r="E26" t="s">
        <v>1</v>
      </c>
      <c r="F26">
        <v>6.1</v>
      </c>
      <c r="G26" t="s">
        <v>1</v>
      </c>
      <c r="H26">
        <v>1.7</v>
      </c>
      <c r="I26" t="s">
        <v>186</v>
      </c>
    </row>
    <row r="27" spans="1:9" x14ac:dyDescent="0.3">
      <c r="A27" t="s">
        <v>27</v>
      </c>
      <c r="B27">
        <v>238</v>
      </c>
      <c r="C27" t="s">
        <v>1</v>
      </c>
      <c r="D27">
        <v>92.5</v>
      </c>
      <c r="E27" t="s">
        <v>187</v>
      </c>
      <c r="F27">
        <v>14</v>
      </c>
      <c r="G27" t="s">
        <v>186</v>
      </c>
      <c r="H27">
        <v>0.5</v>
      </c>
      <c r="I27" t="s">
        <v>1</v>
      </c>
    </row>
    <row r="28" spans="1:9" x14ac:dyDescent="0.3">
      <c r="A28" t="s">
        <v>28</v>
      </c>
      <c r="B28">
        <v>137</v>
      </c>
      <c r="C28" t="s">
        <v>1</v>
      </c>
      <c r="D28">
        <v>58.6</v>
      </c>
      <c r="E28" t="s">
        <v>187</v>
      </c>
      <c r="F28">
        <v>11</v>
      </c>
      <c r="G28" t="s">
        <v>186</v>
      </c>
      <c r="H28">
        <v>12.9</v>
      </c>
      <c r="I28" t="s">
        <v>1</v>
      </c>
    </row>
    <row r="29" spans="1:9" x14ac:dyDescent="0.3">
      <c r="A29" t="s">
        <v>29</v>
      </c>
      <c r="B29">
        <v>83.6</v>
      </c>
      <c r="C29" t="s">
        <v>1</v>
      </c>
      <c r="D29">
        <v>34.700000000000003</v>
      </c>
      <c r="E29" t="s">
        <v>187</v>
      </c>
      <c r="F29">
        <v>10.7</v>
      </c>
      <c r="G29" t="s">
        <v>2</v>
      </c>
      <c r="H29">
        <v>5.82</v>
      </c>
      <c r="I29" t="s">
        <v>1</v>
      </c>
    </row>
    <row r="30" spans="1:9" x14ac:dyDescent="0.3">
      <c r="A30" t="s">
        <v>30</v>
      </c>
      <c r="B30">
        <v>2.9</v>
      </c>
      <c r="C30" t="s">
        <v>1</v>
      </c>
      <c r="D30">
        <v>0.5</v>
      </c>
      <c r="E30" t="s">
        <v>1</v>
      </c>
      <c r="F30">
        <v>4.0999999999999996</v>
      </c>
      <c r="G30" t="s">
        <v>1</v>
      </c>
      <c r="H30">
        <v>0.5</v>
      </c>
      <c r="I30" t="s">
        <v>1</v>
      </c>
    </row>
    <row r="31" spans="1:9" x14ac:dyDescent="0.3">
      <c r="A31" t="s">
        <v>31</v>
      </c>
      <c r="B31">
        <v>8.0299999999999994</v>
      </c>
      <c r="C31" t="s">
        <v>1</v>
      </c>
      <c r="D31">
        <v>3.6</v>
      </c>
      <c r="E31" t="s">
        <v>1</v>
      </c>
      <c r="F31">
        <v>3.6</v>
      </c>
      <c r="G31" t="s">
        <v>1</v>
      </c>
      <c r="H31">
        <v>0.5</v>
      </c>
      <c r="I31" t="s">
        <v>1</v>
      </c>
    </row>
    <row r="32" spans="1:9" x14ac:dyDescent="0.3">
      <c r="A32" t="s">
        <v>32</v>
      </c>
      <c r="B32">
        <v>26</v>
      </c>
      <c r="C32" t="s">
        <v>2</v>
      </c>
      <c r="D32">
        <v>13</v>
      </c>
      <c r="E32" t="s">
        <v>1</v>
      </c>
      <c r="F32">
        <v>3.7</v>
      </c>
      <c r="G32" t="s">
        <v>1</v>
      </c>
      <c r="H32">
        <v>4.05</v>
      </c>
      <c r="I32" t="s">
        <v>1</v>
      </c>
    </row>
    <row r="33" spans="1:9" x14ac:dyDescent="0.3">
      <c r="A33" t="s">
        <v>33</v>
      </c>
      <c r="B33">
        <v>60.3</v>
      </c>
      <c r="C33" t="s">
        <v>1</v>
      </c>
      <c r="D33">
        <v>27.8</v>
      </c>
      <c r="E33" t="s">
        <v>187</v>
      </c>
      <c r="F33">
        <v>4.5999999999999996</v>
      </c>
      <c r="G33" t="s">
        <v>1</v>
      </c>
      <c r="H33">
        <v>1.1000000000000001</v>
      </c>
      <c r="I33" t="s">
        <v>186</v>
      </c>
    </row>
    <row r="34" spans="1:9" x14ac:dyDescent="0.3">
      <c r="A34" t="s">
        <v>34</v>
      </c>
      <c r="B34">
        <v>10.7</v>
      </c>
      <c r="C34" t="s">
        <v>1</v>
      </c>
      <c r="D34">
        <v>4.5999999999999996</v>
      </c>
      <c r="E34" t="s">
        <v>185</v>
      </c>
      <c r="F34">
        <v>3.3</v>
      </c>
      <c r="G34" t="s">
        <v>1</v>
      </c>
      <c r="H34">
        <v>16.2</v>
      </c>
      <c r="I34" t="s">
        <v>1</v>
      </c>
    </row>
    <row r="35" spans="1:9" x14ac:dyDescent="0.3">
      <c r="A35" t="s">
        <v>35</v>
      </c>
      <c r="B35">
        <v>224</v>
      </c>
      <c r="C35" t="s">
        <v>1</v>
      </c>
      <c r="D35">
        <v>79.900000000000006</v>
      </c>
      <c r="E35" t="s">
        <v>187</v>
      </c>
      <c r="F35">
        <v>11</v>
      </c>
      <c r="G35" t="s">
        <v>186</v>
      </c>
      <c r="H35">
        <v>14.6</v>
      </c>
      <c r="I35" t="s">
        <v>1</v>
      </c>
    </row>
    <row r="36" spans="1:9" x14ac:dyDescent="0.3">
      <c r="A36" t="s">
        <v>36</v>
      </c>
      <c r="B36">
        <v>44.6</v>
      </c>
      <c r="C36" t="s">
        <v>1</v>
      </c>
      <c r="D36">
        <v>17</v>
      </c>
      <c r="E36" t="s">
        <v>185</v>
      </c>
      <c r="F36">
        <v>7.7</v>
      </c>
      <c r="G36" t="s">
        <v>186</v>
      </c>
      <c r="H36">
        <v>10.5</v>
      </c>
      <c r="I36" t="s">
        <v>1</v>
      </c>
    </row>
    <row r="37" spans="1:9" x14ac:dyDescent="0.3">
      <c r="A37" t="s">
        <v>37</v>
      </c>
      <c r="B37">
        <v>3</v>
      </c>
      <c r="C37" t="s">
        <v>1</v>
      </c>
      <c r="D37">
        <v>0.5</v>
      </c>
      <c r="E37" t="s">
        <v>1</v>
      </c>
      <c r="F37">
        <v>4.0999999999999996</v>
      </c>
      <c r="G37" t="s">
        <v>1</v>
      </c>
      <c r="H37">
        <v>4.9000000000000004</v>
      </c>
      <c r="I37" t="s">
        <v>1</v>
      </c>
    </row>
    <row r="38" spans="1:9" x14ac:dyDescent="0.3">
      <c r="A38" t="s">
        <v>38</v>
      </c>
      <c r="B38">
        <v>9.1199999999999992</v>
      </c>
      <c r="C38" t="s">
        <v>2</v>
      </c>
      <c r="D38">
        <v>5.35</v>
      </c>
      <c r="E38" t="s">
        <v>1</v>
      </c>
      <c r="F38">
        <v>4.2</v>
      </c>
      <c r="G38" t="s">
        <v>1</v>
      </c>
      <c r="H38">
        <v>0.5</v>
      </c>
      <c r="I38" t="s">
        <v>1</v>
      </c>
    </row>
    <row r="39" spans="1:9" x14ac:dyDescent="0.3">
      <c r="A39" t="s">
        <v>39</v>
      </c>
      <c r="B39">
        <v>3</v>
      </c>
      <c r="C39" t="s">
        <v>1</v>
      </c>
      <c r="D39">
        <v>0.5</v>
      </c>
      <c r="E39" t="s">
        <v>1</v>
      </c>
      <c r="F39">
        <v>4</v>
      </c>
      <c r="G39" t="s">
        <v>1</v>
      </c>
      <c r="H39">
        <v>0.5</v>
      </c>
      <c r="I39" t="s">
        <v>1</v>
      </c>
    </row>
    <row r="40" spans="1:9" x14ac:dyDescent="0.3">
      <c r="A40" t="s">
        <v>40</v>
      </c>
      <c r="B40">
        <v>38.4</v>
      </c>
      <c r="C40" t="s">
        <v>1</v>
      </c>
      <c r="D40">
        <v>12.3</v>
      </c>
      <c r="E40" t="s">
        <v>1</v>
      </c>
      <c r="F40">
        <v>4.5999999999999996</v>
      </c>
      <c r="G40" t="s">
        <v>1</v>
      </c>
      <c r="H40">
        <v>0.5</v>
      </c>
      <c r="I40" t="s">
        <v>1</v>
      </c>
    </row>
    <row r="41" spans="1:9" x14ac:dyDescent="0.3">
      <c r="A41" t="s">
        <v>41</v>
      </c>
      <c r="B41">
        <v>2.8</v>
      </c>
      <c r="C41" t="s">
        <v>1</v>
      </c>
      <c r="D41">
        <v>0.5</v>
      </c>
      <c r="E41" t="s">
        <v>1</v>
      </c>
      <c r="F41">
        <v>3.8</v>
      </c>
      <c r="G41" t="s">
        <v>1</v>
      </c>
      <c r="H41">
        <v>0.5</v>
      </c>
      <c r="I41" t="s">
        <v>1</v>
      </c>
    </row>
    <row r="42" spans="1:9" x14ac:dyDescent="0.3">
      <c r="A42" t="s">
        <v>42</v>
      </c>
      <c r="B42">
        <v>3.2</v>
      </c>
      <c r="C42" t="s">
        <v>1</v>
      </c>
      <c r="D42">
        <v>0.5</v>
      </c>
      <c r="E42" t="s">
        <v>1</v>
      </c>
      <c r="F42">
        <v>4.4000000000000004</v>
      </c>
      <c r="G42" t="s">
        <v>1</v>
      </c>
      <c r="H42">
        <v>1.9</v>
      </c>
      <c r="I42" t="s">
        <v>185</v>
      </c>
    </row>
    <row r="43" spans="1:9" x14ac:dyDescent="0.3">
      <c r="A43" t="s">
        <v>43</v>
      </c>
      <c r="B43">
        <v>58.9</v>
      </c>
      <c r="C43" t="s">
        <v>187</v>
      </c>
      <c r="D43">
        <v>15.3</v>
      </c>
      <c r="E43" t="s">
        <v>1</v>
      </c>
      <c r="F43">
        <v>4.7</v>
      </c>
      <c r="G43" t="s">
        <v>1</v>
      </c>
      <c r="H43">
        <v>0.5</v>
      </c>
      <c r="I43" t="s">
        <v>1</v>
      </c>
    </row>
    <row r="44" spans="1:9" x14ac:dyDescent="0.3">
      <c r="A44" t="s">
        <v>44</v>
      </c>
      <c r="B44">
        <v>32.4</v>
      </c>
      <c r="C44" t="s">
        <v>1</v>
      </c>
      <c r="D44">
        <v>6.3</v>
      </c>
      <c r="E44" t="s">
        <v>185</v>
      </c>
      <c r="F44">
        <v>4.9000000000000004</v>
      </c>
      <c r="G44" t="s">
        <v>1</v>
      </c>
      <c r="H44">
        <v>2.09</v>
      </c>
      <c r="I44" t="s">
        <v>1</v>
      </c>
    </row>
    <row r="45" spans="1:9" x14ac:dyDescent="0.3">
      <c r="A45" t="s">
        <v>45</v>
      </c>
      <c r="B45">
        <v>0.98</v>
      </c>
      <c r="C45" t="s">
        <v>1</v>
      </c>
      <c r="D45">
        <v>1.03</v>
      </c>
      <c r="E45" t="s">
        <v>2</v>
      </c>
      <c r="F45">
        <v>4.9000000000000004</v>
      </c>
      <c r="G45" t="s">
        <v>1</v>
      </c>
      <c r="H45">
        <v>5.4</v>
      </c>
      <c r="I45" t="s">
        <v>185</v>
      </c>
    </row>
    <row r="46" spans="1:9" x14ac:dyDescent="0.3">
      <c r="A46" t="s">
        <v>46</v>
      </c>
      <c r="B46">
        <v>177</v>
      </c>
      <c r="C46" t="s">
        <v>187</v>
      </c>
      <c r="D46">
        <v>59</v>
      </c>
      <c r="E46" t="s">
        <v>185</v>
      </c>
      <c r="F46">
        <v>18</v>
      </c>
      <c r="G46" t="s">
        <v>186</v>
      </c>
      <c r="H46">
        <v>0.65</v>
      </c>
      <c r="I46" t="s">
        <v>186</v>
      </c>
    </row>
    <row r="47" spans="1:9" x14ac:dyDescent="0.3">
      <c r="A47" t="s">
        <v>47</v>
      </c>
      <c r="B47">
        <v>40.799999999999997</v>
      </c>
      <c r="C47" t="s">
        <v>1</v>
      </c>
      <c r="D47">
        <v>16.8</v>
      </c>
      <c r="E47" t="s">
        <v>1</v>
      </c>
      <c r="F47">
        <v>4.8</v>
      </c>
      <c r="G47" t="s">
        <v>1</v>
      </c>
      <c r="H47">
        <v>14.7</v>
      </c>
      <c r="I47" t="s">
        <v>1</v>
      </c>
    </row>
    <row r="48" spans="1:9" x14ac:dyDescent="0.3">
      <c r="A48" t="s">
        <v>48</v>
      </c>
      <c r="B48">
        <v>7.7</v>
      </c>
      <c r="C48" t="s">
        <v>186</v>
      </c>
      <c r="D48">
        <v>2.2599999999999998</v>
      </c>
      <c r="E48" t="s">
        <v>1</v>
      </c>
      <c r="F48">
        <v>5.7</v>
      </c>
      <c r="G48" t="s">
        <v>1</v>
      </c>
      <c r="H48">
        <v>0.5</v>
      </c>
      <c r="I48" t="s">
        <v>1</v>
      </c>
    </row>
    <row r="49" spans="1:9" x14ac:dyDescent="0.3">
      <c r="A49" t="s">
        <v>49</v>
      </c>
      <c r="B49">
        <v>30</v>
      </c>
      <c r="C49" t="s">
        <v>185</v>
      </c>
      <c r="D49">
        <v>6.8</v>
      </c>
      <c r="E49" t="s">
        <v>1</v>
      </c>
      <c r="F49">
        <v>4.9000000000000004</v>
      </c>
      <c r="G49" t="s">
        <v>1</v>
      </c>
      <c r="H49">
        <v>0.5</v>
      </c>
      <c r="I49" t="s">
        <v>1</v>
      </c>
    </row>
    <row r="50" spans="1:9" x14ac:dyDescent="0.3">
      <c r="A50" t="s">
        <v>50</v>
      </c>
      <c r="B50">
        <v>85.6</v>
      </c>
      <c r="C50" t="s">
        <v>187</v>
      </c>
      <c r="D50">
        <v>14</v>
      </c>
      <c r="E50" t="s">
        <v>185</v>
      </c>
      <c r="F50">
        <v>4.3</v>
      </c>
      <c r="G50" t="s">
        <v>186</v>
      </c>
      <c r="H50">
        <v>4.79</v>
      </c>
      <c r="I50" t="s">
        <v>1</v>
      </c>
    </row>
    <row r="51" spans="1:9" x14ac:dyDescent="0.3">
      <c r="A51" t="s">
        <v>51</v>
      </c>
      <c r="B51">
        <v>20.2</v>
      </c>
      <c r="C51" t="s">
        <v>1</v>
      </c>
      <c r="D51">
        <v>4.72</v>
      </c>
      <c r="E51" t="s">
        <v>1</v>
      </c>
      <c r="F51">
        <v>4.5</v>
      </c>
      <c r="G51" t="s">
        <v>1</v>
      </c>
      <c r="H51">
        <v>1.88</v>
      </c>
      <c r="I51" t="s">
        <v>1</v>
      </c>
    </row>
    <row r="52" spans="1:9" x14ac:dyDescent="0.3">
      <c r="A52" t="s">
        <v>52</v>
      </c>
      <c r="B52">
        <v>146</v>
      </c>
      <c r="C52" t="s">
        <v>187</v>
      </c>
      <c r="D52">
        <v>38.200000000000003</v>
      </c>
      <c r="E52" t="s">
        <v>187</v>
      </c>
      <c r="F52">
        <v>6.8</v>
      </c>
      <c r="G52" t="s">
        <v>186</v>
      </c>
      <c r="H52">
        <v>17</v>
      </c>
      <c r="I52" t="s">
        <v>186</v>
      </c>
    </row>
    <row r="53" spans="1:9" x14ac:dyDescent="0.3">
      <c r="A53" t="s">
        <v>53</v>
      </c>
      <c r="B53">
        <v>0.68</v>
      </c>
      <c r="C53" t="s">
        <v>1</v>
      </c>
      <c r="D53">
        <v>0.5</v>
      </c>
      <c r="E53" t="s">
        <v>1</v>
      </c>
      <c r="F53">
        <v>2.6</v>
      </c>
      <c r="G53" t="s">
        <v>1</v>
      </c>
      <c r="H53">
        <v>0.73499999999999999</v>
      </c>
      <c r="I53" t="s">
        <v>1</v>
      </c>
    </row>
    <row r="54" spans="1:9" x14ac:dyDescent="0.3">
      <c r="A54" t="s">
        <v>54</v>
      </c>
      <c r="B54">
        <v>1.1000000000000001</v>
      </c>
      <c r="C54" t="s">
        <v>1</v>
      </c>
      <c r="D54">
        <v>0.5</v>
      </c>
      <c r="E54" t="s">
        <v>1</v>
      </c>
      <c r="F54">
        <v>4.5</v>
      </c>
      <c r="G54" t="s">
        <v>1</v>
      </c>
      <c r="H54">
        <v>1.3</v>
      </c>
      <c r="I54" t="s">
        <v>185</v>
      </c>
    </row>
    <row r="55" spans="1:9" x14ac:dyDescent="0.3">
      <c r="A55" t="s">
        <v>55</v>
      </c>
      <c r="B55">
        <v>36.9</v>
      </c>
      <c r="C55" t="s">
        <v>1</v>
      </c>
      <c r="D55">
        <v>5.96</v>
      </c>
      <c r="E55" t="s">
        <v>1</v>
      </c>
      <c r="F55">
        <v>4.0999999999999996</v>
      </c>
      <c r="G55" t="s">
        <v>1</v>
      </c>
      <c r="H55">
        <v>3.53</v>
      </c>
      <c r="I55" t="s">
        <v>1</v>
      </c>
    </row>
    <row r="56" spans="1:9" x14ac:dyDescent="0.3">
      <c r="A56" t="s">
        <v>56</v>
      </c>
      <c r="B56">
        <v>1.1000000000000001</v>
      </c>
      <c r="C56" t="s">
        <v>1</v>
      </c>
      <c r="D56">
        <v>0.5</v>
      </c>
      <c r="E56" t="s">
        <v>1</v>
      </c>
      <c r="F56">
        <v>4.2</v>
      </c>
      <c r="G56" t="s">
        <v>1</v>
      </c>
      <c r="H56">
        <v>3.04</v>
      </c>
      <c r="I56" t="s">
        <v>1</v>
      </c>
    </row>
    <row r="57" spans="1:9" x14ac:dyDescent="0.3">
      <c r="A57" t="s">
        <v>57</v>
      </c>
      <c r="B57">
        <v>1.1000000000000001</v>
      </c>
      <c r="C57" t="s">
        <v>1</v>
      </c>
      <c r="D57">
        <v>0.5</v>
      </c>
      <c r="E57" t="s">
        <v>1</v>
      </c>
      <c r="F57">
        <v>4.5999999999999996</v>
      </c>
      <c r="G57" t="s">
        <v>1</v>
      </c>
      <c r="H57">
        <v>0.5</v>
      </c>
      <c r="I57" t="s">
        <v>1</v>
      </c>
    </row>
    <row r="58" spans="1:9" x14ac:dyDescent="0.3">
      <c r="A58" t="s">
        <v>58</v>
      </c>
      <c r="B58">
        <v>9.4700000000000006</v>
      </c>
      <c r="C58" t="s">
        <v>1</v>
      </c>
      <c r="D58">
        <v>2.2999999999999998</v>
      </c>
      <c r="E58" t="s">
        <v>185</v>
      </c>
      <c r="F58">
        <v>3.5</v>
      </c>
      <c r="G58" t="s">
        <v>1</v>
      </c>
      <c r="H58">
        <v>1.87</v>
      </c>
      <c r="I58" t="s">
        <v>1</v>
      </c>
    </row>
    <row r="59" spans="1:9" x14ac:dyDescent="0.3">
      <c r="A59" t="s">
        <v>59</v>
      </c>
      <c r="B59">
        <v>19.600000000000001</v>
      </c>
      <c r="C59" t="s">
        <v>2</v>
      </c>
      <c r="D59">
        <v>3.81</v>
      </c>
      <c r="E59" t="s">
        <v>1</v>
      </c>
      <c r="F59">
        <v>4.4000000000000004</v>
      </c>
      <c r="G59" t="s">
        <v>1</v>
      </c>
      <c r="H59">
        <v>0.5</v>
      </c>
      <c r="I59" t="s">
        <v>1</v>
      </c>
    </row>
    <row r="60" spans="1:9" x14ac:dyDescent="0.3">
      <c r="A60" t="s">
        <v>60</v>
      </c>
      <c r="B60">
        <v>179</v>
      </c>
      <c r="C60" t="s">
        <v>187</v>
      </c>
      <c r="D60">
        <v>26</v>
      </c>
      <c r="E60" t="s">
        <v>187</v>
      </c>
      <c r="F60">
        <v>4.3</v>
      </c>
      <c r="G60" t="s">
        <v>186</v>
      </c>
      <c r="H60">
        <v>0.5</v>
      </c>
      <c r="I60" t="s">
        <v>1</v>
      </c>
    </row>
    <row r="61" spans="1:9" x14ac:dyDescent="0.3">
      <c r="A61" t="s">
        <v>61</v>
      </c>
      <c r="B61">
        <v>3.6</v>
      </c>
      <c r="C61" t="s">
        <v>186</v>
      </c>
      <c r="D61">
        <v>0.5</v>
      </c>
      <c r="E61" t="s">
        <v>1</v>
      </c>
      <c r="F61">
        <v>3.9</v>
      </c>
      <c r="G61" t="s">
        <v>1</v>
      </c>
      <c r="H61">
        <v>0.5</v>
      </c>
      <c r="I61" t="s">
        <v>1</v>
      </c>
    </row>
    <row r="62" spans="1:9" x14ac:dyDescent="0.3">
      <c r="A62" t="s">
        <v>62</v>
      </c>
      <c r="B62">
        <v>0.57999999999999996</v>
      </c>
      <c r="C62" t="s">
        <v>1</v>
      </c>
      <c r="D62">
        <v>10.4</v>
      </c>
      <c r="E62" t="s">
        <v>1</v>
      </c>
      <c r="F62">
        <v>3.4</v>
      </c>
      <c r="G62" t="s">
        <v>1</v>
      </c>
      <c r="H62">
        <v>0.5</v>
      </c>
      <c r="I62" t="s">
        <v>1</v>
      </c>
    </row>
    <row r="63" spans="1:9" x14ac:dyDescent="0.3">
      <c r="A63" t="s">
        <v>63</v>
      </c>
      <c r="B63">
        <v>95.6</v>
      </c>
      <c r="C63" t="s">
        <v>184</v>
      </c>
      <c r="D63">
        <v>10.5</v>
      </c>
      <c r="E63" t="s">
        <v>1</v>
      </c>
      <c r="F63">
        <v>4.2</v>
      </c>
      <c r="G63" t="s">
        <v>1</v>
      </c>
      <c r="H63">
        <v>6.5</v>
      </c>
      <c r="I63" t="s">
        <v>185</v>
      </c>
    </row>
    <row r="64" spans="1:9" x14ac:dyDescent="0.3">
      <c r="A64" t="s">
        <v>64</v>
      </c>
      <c r="B64">
        <v>2.1</v>
      </c>
      <c r="C64" t="s">
        <v>186</v>
      </c>
      <c r="D64">
        <v>0.80300000000000005</v>
      </c>
      <c r="E64" t="s">
        <v>2</v>
      </c>
      <c r="F64">
        <v>3.7</v>
      </c>
      <c r="G64" t="s">
        <v>1</v>
      </c>
      <c r="H64">
        <v>2.31</v>
      </c>
      <c r="I64" t="s">
        <v>1</v>
      </c>
    </row>
    <row r="65" spans="1:9" x14ac:dyDescent="0.3">
      <c r="A65" t="s">
        <v>65</v>
      </c>
      <c r="B65">
        <v>6.61</v>
      </c>
      <c r="C65" t="s">
        <v>1</v>
      </c>
      <c r="D65">
        <v>4.93</v>
      </c>
      <c r="E65" t="s">
        <v>1</v>
      </c>
      <c r="F65">
        <v>3.6</v>
      </c>
      <c r="G65" t="s">
        <v>1</v>
      </c>
      <c r="H65">
        <v>0.5</v>
      </c>
      <c r="I65" t="s">
        <v>1</v>
      </c>
    </row>
    <row r="66" spans="1:9" x14ac:dyDescent="0.3">
      <c r="A66" t="s">
        <v>66</v>
      </c>
      <c r="B66">
        <v>1.1000000000000001</v>
      </c>
      <c r="C66" t="s">
        <v>1</v>
      </c>
      <c r="D66">
        <v>0.5</v>
      </c>
      <c r="E66" t="s">
        <v>1</v>
      </c>
      <c r="F66">
        <v>4.2</v>
      </c>
      <c r="G66" t="s">
        <v>1</v>
      </c>
      <c r="H66">
        <v>0.97</v>
      </c>
      <c r="I66" t="s">
        <v>185</v>
      </c>
    </row>
    <row r="67" spans="1:9" x14ac:dyDescent="0.3">
      <c r="A67" t="s">
        <v>67</v>
      </c>
      <c r="B67">
        <v>2.2999999999999998</v>
      </c>
      <c r="C67" t="s">
        <v>186</v>
      </c>
      <c r="D67">
        <v>0.5</v>
      </c>
      <c r="E67" t="s">
        <v>1</v>
      </c>
      <c r="F67">
        <v>3.6</v>
      </c>
      <c r="G67" t="s">
        <v>1</v>
      </c>
      <c r="H67">
        <v>0.5</v>
      </c>
      <c r="I67" t="s">
        <v>1</v>
      </c>
    </row>
    <row r="68" spans="1:9" x14ac:dyDescent="0.3">
      <c r="A68" t="s">
        <v>68</v>
      </c>
      <c r="B68">
        <v>4.5199999999999996</v>
      </c>
      <c r="C68" t="s">
        <v>2</v>
      </c>
      <c r="D68">
        <v>0.89</v>
      </c>
      <c r="E68" t="s">
        <v>185</v>
      </c>
      <c r="F68">
        <v>4.2</v>
      </c>
      <c r="G68" t="s">
        <v>1</v>
      </c>
      <c r="H68">
        <v>0.5</v>
      </c>
      <c r="I68" t="s">
        <v>1</v>
      </c>
    </row>
    <row r="69" spans="1:9" x14ac:dyDescent="0.3">
      <c r="A69" t="s">
        <v>69</v>
      </c>
      <c r="B69">
        <v>1</v>
      </c>
      <c r="C69" t="s">
        <v>1</v>
      </c>
      <c r="D69">
        <v>0.5</v>
      </c>
      <c r="E69" t="s">
        <v>1</v>
      </c>
      <c r="F69">
        <v>4.0999999999999996</v>
      </c>
      <c r="G69" t="s">
        <v>1</v>
      </c>
      <c r="H69">
        <v>0.5</v>
      </c>
      <c r="I69" t="s">
        <v>1</v>
      </c>
    </row>
    <row r="70" spans="1:9" x14ac:dyDescent="0.3">
      <c r="A70" t="s">
        <v>70</v>
      </c>
      <c r="B70">
        <v>0.93</v>
      </c>
      <c r="C70" t="s">
        <v>1</v>
      </c>
      <c r="D70">
        <v>0.5</v>
      </c>
      <c r="E70" t="s">
        <v>1</v>
      </c>
      <c r="F70">
        <v>3.6</v>
      </c>
      <c r="G70" t="s">
        <v>1</v>
      </c>
      <c r="H70">
        <v>0.5</v>
      </c>
      <c r="I70" t="s">
        <v>1</v>
      </c>
    </row>
    <row r="71" spans="1:9" x14ac:dyDescent="0.3">
      <c r="A71" t="s">
        <v>71</v>
      </c>
      <c r="B71">
        <v>0.98</v>
      </c>
      <c r="C71" t="s">
        <v>1</v>
      </c>
      <c r="D71">
        <v>0.5</v>
      </c>
      <c r="E71" t="s">
        <v>1</v>
      </c>
      <c r="F71">
        <v>4</v>
      </c>
      <c r="G71" t="s">
        <v>1</v>
      </c>
      <c r="H71">
        <v>0.5</v>
      </c>
      <c r="I71" t="s">
        <v>1</v>
      </c>
    </row>
    <row r="72" spans="1:9" x14ac:dyDescent="0.3">
      <c r="A72" t="s">
        <v>72</v>
      </c>
      <c r="B72">
        <v>1.2</v>
      </c>
      <c r="C72" t="s">
        <v>1</v>
      </c>
      <c r="D72">
        <v>0.5</v>
      </c>
      <c r="E72" t="s">
        <v>1</v>
      </c>
      <c r="F72">
        <v>3.9</v>
      </c>
      <c r="G72" t="s">
        <v>1</v>
      </c>
      <c r="H72">
        <v>0.53</v>
      </c>
      <c r="I72" t="s">
        <v>185</v>
      </c>
    </row>
    <row r="73" spans="1:9" x14ac:dyDescent="0.3">
      <c r="A73" t="s">
        <v>73</v>
      </c>
      <c r="B73">
        <v>4.5</v>
      </c>
      <c r="C73" t="s">
        <v>185</v>
      </c>
      <c r="D73">
        <v>2.4300000000000002</v>
      </c>
      <c r="E73" t="s">
        <v>1</v>
      </c>
      <c r="F73">
        <v>9.4</v>
      </c>
      <c r="G73" t="s">
        <v>1</v>
      </c>
      <c r="H73">
        <v>0.5</v>
      </c>
      <c r="I73" t="s">
        <v>1</v>
      </c>
    </row>
    <row r="74" spans="1:9" x14ac:dyDescent="0.3">
      <c r="A74" t="s">
        <v>74</v>
      </c>
      <c r="B74">
        <v>30.5</v>
      </c>
      <c r="C74" t="s">
        <v>1</v>
      </c>
      <c r="D74">
        <v>7.96</v>
      </c>
      <c r="E74" t="s">
        <v>1</v>
      </c>
      <c r="F74">
        <v>8.6</v>
      </c>
      <c r="G74" t="s">
        <v>1</v>
      </c>
      <c r="H74">
        <v>0.5</v>
      </c>
      <c r="I74" t="s">
        <v>1</v>
      </c>
    </row>
    <row r="75" spans="1:9" x14ac:dyDescent="0.3">
      <c r="A75" t="s">
        <v>75</v>
      </c>
      <c r="B75">
        <v>16.3</v>
      </c>
      <c r="C75" t="s">
        <v>1</v>
      </c>
      <c r="D75">
        <v>5.6</v>
      </c>
      <c r="E75" t="s">
        <v>185</v>
      </c>
      <c r="F75">
        <v>9.8000000000000007</v>
      </c>
      <c r="G75" t="s">
        <v>1</v>
      </c>
      <c r="H75">
        <v>0.59</v>
      </c>
      <c r="I75" t="s">
        <v>1</v>
      </c>
    </row>
    <row r="76" spans="1:9" x14ac:dyDescent="0.3">
      <c r="A76" t="s">
        <v>76</v>
      </c>
      <c r="B76">
        <v>9.3000000000000007</v>
      </c>
      <c r="C76" t="s">
        <v>1</v>
      </c>
      <c r="D76">
        <v>2.1</v>
      </c>
      <c r="E76" t="s">
        <v>185</v>
      </c>
      <c r="F76">
        <v>7.3</v>
      </c>
      <c r="G76" t="s">
        <v>1</v>
      </c>
      <c r="H76">
        <v>0.64</v>
      </c>
      <c r="I76" t="s">
        <v>1</v>
      </c>
    </row>
    <row r="77" spans="1:9" x14ac:dyDescent="0.3">
      <c r="A77" t="s">
        <v>77</v>
      </c>
      <c r="B77">
        <v>28</v>
      </c>
      <c r="C77" t="s">
        <v>185</v>
      </c>
      <c r="D77">
        <v>10</v>
      </c>
      <c r="E77" t="s">
        <v>185</v>
      </c>
      <c r="F77">
        <v>7.2</v>
      </c>
      <c r="G77" t="s">
        <v>1</v>
      </c>
      <c r="H77">
        <v>4.4000000000000004</v>
      </c>
      <c r="I77" t="s">
        <v>185</v>
      </c>
    </row>
    <row r="78" spans="1:9" x14ac:dyDescent="0.3">
      <c r="A78" t="s">
        <v>78</v>
      </c>
      <c r="B78">
        <v>8.73</v>
      </c>
      <c r="C78" t="s">
        <v>1</v>
      </c>
      <c r="D78">
        <v>1.7</v>
      </c>
      <c r="E78" t="s">
        <v>185</v>
      </c>
      <c r="F78">
        <v>8.5</v>
      </c>
      <c r="G78" t="s">
        <v>1</v>
      </c>
      <c r="H78">
        <v>0.62</v>
      </c>
      <c r="I78" t="s">
        <v>1</v>
      </c>
    </row>
    <row r="79" spans="1:9" x14ac:dyDescent="0.3">
      <c r="A79" t="s">
        <v>79</v>
      </c>
      <c r="B79">
        <v>1.54</v>
      </c>
      <c r="C79" t="s">
        <v>2</v>
      </c>
      <c r="D79">
        <v>0.68</v>
      </c>
      <c r="E79" t="s">
        <v>185</v>
      </c>
      <c r="F79">
        <v>8.9</v>
      </c>
      <c r="G79" t="s">
        <v>1</v>
      </c>
      <c r="H79">
        <v>0.87</v>
      </c>
      <c r="I79" t="s">
        <v>185</v>
      </c>
    </row>
    <row r="80" spans="1:9" x14ac:dyDescent="0.3">
      <c r="A80" t="s">
        <v>80</v>
      </c>
      <c r="B80">
        <v>50.7</v>
      </c>
      <c r="C80" t="s">
        <v>187</v>
      </c>
      <c r="D80">
        <v>17</v>
      </c>
      <c r="E80" t="s">
        <v>185</v>
      </c>
      <c r="F80">
        <v>7.8</v>
      </c>
      <c r="G80" t="s">
        <v>1</v>
      </c>
      <c r="H80">
        <v>0.69</v>
      </c>
      <c r="I80" t="s">
        <v>1</v>
      </c>
    </row>
    <row r="81" spans="1:9" x14ac:dyDescent="0.3">
      <c r="A81" t="s">
        <v>81</v>
      </c>
      <c r="B81">
        <v>9.17</v>
      </c>
      <c r="C81" t="s">
        <v>1</v>
      </c>
      <c r="D81">
        <v>3.15</v>
      </c>
      <c r="E81" t="s">
        <v>1</v>
      </c>
      <c r="F81">
        <v>8.6</v>
      </c>
      <c r="G81" t="s">
        <v>1</v>
      </c>
      <c r="H81">
        <v>0.5</v>
      </c>
      <c r="I81" t="s">
        <v>1</v>
      </c>
    </row>
    <row r="82" spans="1:9" x14ac:dyDescent="0.3">
      <c r="A82" t="s">
        <v>82</v>
      </c>
      <c r="B82">
        <v>56.4</v>
      </c>
      <c r="C82" t="s">
        <v>187</v>
      </c>
      <c r="D82">
        <v>20.9</v>
      </c>
      <c r="E82" t="s">
        <v>1</v>
      </c>
      <c r="F82">
        <v>8.3000000000000007</v>
      </c>
      <c r="G82" t="s">
        <v>1</v>
      </c>
      <c r="H82">
        <v>0.66</v>
      </c>
      <c r="I82" t="s">
        <v>1</v>
      </c>
    </row>
    <row r="83" spans="1:9" x14ac:dyDescent="0.3">
      <c r="A83" t="s">
        <v>83</v>
      </c>
      <c r="B83">
        <v>1.2</v>
      </c>
      <c r="C83" t="s">
        <v>1</v>
      </c>
      <c r="D83">
        <v>0.5</v>
      </c>
      <c r="E83" t="s">
        <v>1</v>
      </c>
      <c r="F83">
        <v>9</v>
      </c>
      <c r="G83" t="s">
        <v>1</v>
      </c>
      <c r="H83">
        <v>5.5</v>
      </c>
      <c r="I83" t="s">
        <v>1</v>
      </c>
    </row>
    <row r="84" spans="1:9" x14ac:dyDescent="0.3">
      <c r="A84" t="s">
        <v>84</v>
      </c>
      <c r="B84">
        <v>0.71</v>
      </c>
      <c r="C84" t="s">
        <v>186</v>
      </c>
      <c r="D84">
        <v>0.5</v>
      </c>
      <c r="E84" t="s">
        <v>1</v>
      </c>
      <c r="F84">
        <v>4.3</v>
      </c>
      <c r="G84" t="s">
        <v>1</v>
      </c>
      <c r="H84">
        <v>2</v>
      </c>
      <c r="I84" t="s">
        <v>185</v>
      </c>
    </row>
    <row r="85" spans="1:9" x14ac:dyDescent="0.3">
      <c r="A85" t="s">
        <v>85</v>
      </c>
      <c r="B85">
        <v>1</v>
      </c>
      <c r="C85" t="s">
        <v>1</v>
      </c>
      <c r="D85">
        <v>0.5</v>
      </c>
      <c r="E85" t="s">
        <v>1</v>
      </c>
      <c r="F85">
        <v>7.7</v>
      </c>
      <c r="G85" t="s">
        <v>1</v>
      </c>
      <c r="H85">
        <v>0.5</v>
      </c>
      <c r="I85" t="s">
        <v>1</v>
      </c>
    </row>
    <row r="86" spans="1:9" x14ac:dyDescent="0.3">
      <c r="A86" t="s">
        <v>86</v>
      </c>
      <c r="B86">
        <v>0.65</v>
      </c>
      <c r="C86" t="s">
        <v>1</v>
      </c>
      <c r="D86">
        <v>0.5</v>
      </c>
      <c r="E86" t="s">
        <v>1</v>
      </c>
      <c r="F86">
        <v>3.7</v>
      </c>
      <c r="G86" t="s">
        <v>1</v>
      </c>
      <c r="H86">
        <v>2.8</v>
      </c>
      <c r="I86" t="s">
        <v>185</v>
      </c>
    </row>
    <row r="87" spans="1:9" x14ac:dyDescent="0.3">
      <c r="A87" t="s">
        <v>87</v>
      </c>
      <c r="B87">
        <v>10.8</v>
      </c>
      <c r="C87" t="s">
        <v>1</v>
      </c>
      <c r="D87">
        <v>5.45</v>
      </c>
      <c r="E87" t="s">
        <v>1</v>
      </c>
      <c r="F87">
        <v>6.7</v>
      </c>
      <c r="G87" t="s">
        <v>1</v>
      </c>
      <c r="H87">
        <v>0.53</v>
      </c>
      <c r="I87" t="s">
        <v>1</v>
      </c>
    </row>
    <row r="88" spans="1:9" x14ac:dyDescent="0.3">
      <c r="A88" t="s">
        <v>88</v>
      </c>
      <c r="B88">
        <v>0.91</v>
      </c>
      <c r="C88" t="s">
        <v>1</v>
      </c>
      <c r="D88">
        <v>0.5</v>
      </c>
      <c r="E88" t="s">
        <v>1</v>
      </c>
      <c r="F88">
        <v>6.4</v>
      </c>
      <c r="G88" t="s">
        <v>1</v>
      </c>
      <c r="H88">
        <v>4.17</v>
      </c>
      <c r="I88" t="s">
        <v>1</v>
      </c>
    </row>
    <row r="89" spans="1:9" x14ac:dyDescent="0.3">
      <c r="A89" t="s">
        <v>89</v>
      </c>
      <c r="B89">
        <v>1.55</v>
      </c>
      <c r="C89" t="s">
        <v>1</v>
      </c>
      <c r="D89">
        <v>0.71499999999999997</v>
      </c>
      <c r="E89" t="s">
        <v>2</v>
      </c>
      <c r="F89">
        <v>6</v>
      </c>
      <c r="G89" t="s">
        <v>1</v>
      </c>
      <c r="H89">
        <v>0.75</v>
      </c>
      <c r="I89" t="s">
        <v>1</v>
      </c>
    </row>
    <row r="90" spans="1:9" x14ac:dyDescent="0.3">
      <c r="A90" t="s">
        <v>90</v>
      </c>
      <c r="B90">
        <v>0.95</v>
      </c>
      <c r="C90" t="s">
        <v>186</v>
      </c>
      <c r="D90">
        <v>0.62</v>
      </c>
      <c r="E90" t="s">
        <v>186</v>
      </c>
      <c r="F90">
        <v>6.4</v>
      </c>
      <c r="G90" t="s">
        <v>1</v>
      </c>
      <c r="H90">
        <v>0.5</v>
      </c>
      <c r="I90" t="s">
        <v>1</v>
      </c>
    </row>
    <row r="91" spans="1:9" x14ac:dyDescent="0.3">
      <c r="A91" t="s">
        <v>91</v>
      </c>
      <c r="B91">
        <v>40.9</v>
      </c>
      <c r="C91" t="s">
        <v>1</v>
      </c>
      <c r="D91">
        <v>17.7</v>
      </c>
      <c r="E91" t="s">
        <v>1</v>
      </c>
      <c r="F91">
        <v>6.1</v>
      </c>
      <c r="G91" t="s">
        <v>1</v>
      </c>
      <c r="H91">
        <v>0.5</v>
      </c>
      <c r="I91" t="s">
        <v>1</v>
      </c>
    </row>
    <row r="92" spans="1:9" x14ac:dyDescent="0.3">
      <c r="A92" t="s">
        <v>92</v>
      </c>
      <c r="B92">
        <v>0.76</v>
      </c>
      <c r="C92" t="s">
        <v>1</v>
      </c>
      <c r="D92">
        <v>0.5</v>
      </c>
      <c r="E92" t="s">
        <v>1</v>
      </c>
      <c r="F92">
        <v>6.2</v>
      </c>
      <c r="G92" t="s">
        <v>1</v>
      </c>
      <c r="H92">
        <v>0.5</v>
      </c>
      <c r="I92" t="s">
        <v>1</v>
      </c>
    </row>
    <row r="93" spans="1:9" x14ac:dyDescent="0.3">
      <c r="A93" t="s">
        <v>93</v>
      </c>
      <c r="B93">
        <v>0.81</v>
      </c>
      <c r="C93" t="s">
        <v>1</v>
      </c>
      <c r="D93">
        <v>0.5</v>
      </c>
      <c r="E93" t="s">
        <v>1</v>
      </c>
      <c r="F93">
        <v>6.3</v>
      </c>
      <c r="G93" t="s">
        <v>1</v>
      </c>
      <c r="H93">
        <v>0.5</v>
      </c>
      <c r="I93" t="s">
        <v>1</v>
      </c>
    </row>
    <row r="94" spans="1:9" x14ac:dyDescent="0.3">
      <c r="A94" t="s">
        <v>94</v>
      </c>
      <c r="B94">
        <v>1</v>
      </c>
      <c r="C94" t="s">
        <v>1</v>
      </c>
      <c r="D94">
        <v>0.5</v>
      </c>
      <c r="E94" t="s">
        <v>1</v>
      </c>
      <c r="F94">
        <v>6.5</v>
      </c>
      <c r="G94" t="s">
        <v>1</v>
      </c>
      <c r="H94">
        <v>0.5</v>
      </c>
      <c r="I94" t="s">
        <v>1</v>
      </c>
    </row>
    <row r="95" spans="1:9" x14ac:dyDescent="0.3">
      <c r="A95" t="s">
        <v>95</v>
      </c>
      <c r="B95">
        <v>23.3</v>
      </c>
      <c r="C95" t="s">
        <v>1</v>
      </c>
      <c r="D95">
        <v>10</v>
      </c>
      <c r="E95" t="s">
        <v>1</v>
      </c>
      <c r="F95">
        <v>6.5</v>
      </c>
      <c r="G95" t="s">
        <v>1</v>
      </c>
      <c r="H95">
        <v>0.5</v>
      </c>
      <c r="I95" t="s">
        <v>1</v>
      </c>
    </row>
    <row r="96" spans="1:9" x14ac:dyDescent="0.3">
      <c r="A96" t="s">
        <v>96</v>
      </c>
      <c r="B96">
        <v>0.75</v>
      </c>
      <c r="C96" t="s">
        <v>1</v>
      </c>
      <c r="D96">
        <v>0.5</v>
      </c>
      <c r="E96" t="s">
        <v>1</v>
      </c>
      <c r="F96">
        <v>6</v>
      </c>
      <c r="G96" t="s">
        <v>1</v>
      </c>
      <c r="H96">
        <v>2.1</v>
      </c>
      <c r="I96" t="s">
        <v>185</v>
      </c>
    </row>
    <row r="97" spans="1:9" x14ac:dyDescent="0.3">
      <c r="A97" t="s">
        <v>97</v>
      </c>
      <c r="B97">
        <v>0.77</v>
      </c>
      <c r="C97" t="s">
        <v>1</v>
      </c>
      <c r="D97">
        <v>0.5</v>
      </c>
      <c r="E97" t="s">
        <v>1</v>
      </c>
      <c r="F97">
        <v>6.2</v>
      </c>
      <c r="G97" t="s">
        <v>1</v>
      </c>
      <c r="H97">
        <v>0.5</v>
      </c>
      <c r="I97" t="s">
        <v>1</v>
      </c>
    </row>
    <row r="98" spans="1:9" x14ac:dyDescent="0.3">
      <c r="A98" t="s">
        <v>98</v>
      </c>
      <c r="B98">
        <v>0.97</v>
      </c>
      <c r="C98" t="s">
        <v>1</v>
      </c>
      <c r="D98">
        <v>0.5</v>
      </c>
      <c r="E98" t="s">
        <v>1</v>
      </c>
      <c r="F98">
        <v>6.6</v>
      </c>
      <c r="G98" t="s">
        <v>1</v>
      </c>
      <c r="H98">
        <v>0.5</v>
      </c>
      <c r="I98" t="s">
        <v>1</v>
      </c>
    </row>
    <row r="99" spans="1:9" x14ac:dyDescent="0.3">
      <c r="A99" t="s">
        <v>99</v>
      </c>
      <c r="B99">
        <v>1.1000000000000001</v>
      </c>
      <c r="C99" t="s">
        <v>1</v>
      </c>
      <c r="D99">
        <v>0.5</v>
      </c>
      <c r="E99" t="s">
        <v>1</v>
      </c>
      <c r="F99">
        <v>7.4</v>
      </c>
      <c r="G99" t="s">
        <v>1</v>
      </c>
      <c r="H99">
        <v>1.34</v>
      </c>
      <c r="I99" t="s">
        <v>1</v>
      </c>
    </row>
    <row r="100" spans="1:9" x14ac:dyDescent="0.3">
      <c r="A100" t="s">
        <v>100</v>
      </c>
      <c r="B100">
        <v>1</v>
      </c>
      <c r="C100" t="s">
        <v>1</v>
      </c>
      <c r="D100">
        <v>0.5</v>
      </c>
      <c r="E100" t="s">
        <v>1</v>
      </c>
      <c r="F100">
        <v>6.8</v>
      </c>
      <c r="G100" t="s">
        <v>1</v>
      </c>
      <c r="H100">
        <v>0.5</v>
      </c>
      <c r="I100" t="s">
        <v>1</v>
      </c>
    </row>
    <row r="101" spans="1:9" x14ac:dyDescent="0.3">
      <c r="A101" t="s">
        <v>101</v>
      </c>
      <c r="B101">
        <v>0.89</v>
      </c>
      <c r="C101" t="s">
        <v>1</v>
      </c>
      <c r="D101">
        <v>0.5</v>
      </c>
      <c r="E101" t="s">
        <v>1</v>
      </c>
      <c r="F101">
        <v>6.2</v>
      </c>
      <c r="G101" t="s">
        <v>1</v>
      </c>
      <c r="H101">
        <v>0.5</v>
      </c>
      <c r="I101" t="s">
        <v>1</v>
      </c>
    </row>
    <row r="102" spans="1:9" x14ac:dyDescent="0.3">
      <c r="A102" t="s">
        <v>102</v>
      </c>
      <c r="B102">
        <v>4.6500000000000004</v>
      </c>
      <c r="C102" t="s">
        <v>1</v>
      </c>
      <c r="D102">
        <v>3.32</v>
      </c>
      <c r="E102" t="s">
        <v>1</v>
      </c>
      <c r="F102">
        <v>3.7</v>
      </c>
      <c r="G102" t="s">
        <v>1</v>
      </c>
      <c r="H102">
        <v>0.5</v>
      </c>
      <c r="I102" t="s">
        <v>1</v>
      </c>
    </row>
    <row r="103" spans="1:9" x14ac:dyDescent="0.3">
      <c r="A103" t="s">
        <v>103</v>
      </c>
      <c r="B103">
        <v>25.5</v>
      </c>
      <c r="C103" t="s">
        <v>1</v>
      </c>
      <c r="D103">
        <v>18.2</v>
      </c>
      <c r="E103" t="s">
        <v>1</v>
      </c>
      <c r="F103">
        <v>3.6</v>
      </c>
      <c r="G103" t="s">
        <v>1</v>
      </c>
      <c r="H103">
        <v>0.5</v>
      </c>
      <c r="I103" t="s">
        <v>1</v>
      </c>
    </row>
    <row r="104" spans="1:9" x14ac:dyDescent="0.3">
      <c r="A104" t="s">
        <v>104</v>
      </c>
      <c r="B104">
        <v>1.1000000000000001</v>
      </c>
      <c r="C104" t="s">
        <v>1</v>
      </c>
      <c r="D104">
        <v>1.4</v>
      </c>
      <c r="E104" t="s">
        <v>186</v>
      </c>
      <c r="F104">
        <v>4.7</v>
      </c>
      <c r="G104" t="s">
        <v>1</v>
      </c>
      <c r="H104">
        <v>0.5</v>
      </c>
      <c r="I104" t="s">
        <v>1</v>
      </c>
    </row>
    <row r="105" spans="1:9" x14ac:dyDescent="0.3">
      <c r="A105" t="s">
        <v>105</v>
      </c>
      <c r="B105">
        <v>1.1000000000000001</v>
      </c>
      <c r="C105" t="s">
        <v>1</v>
      </c>
      <c r="D105">
        <v>0.71</v>
      </c>
      <c r="E105" t="s">
        <v>1</v>
      </c>
      <c r="F105">
        <v>4.5</v>
      </c>
      <c r="G105" t="s">
        <v>1</v>
      </c>
      <c r="H105">
        <v>0.5</v>
      </c>
      <c r="I105" t="s">
        <v>1</v>
      </c>
    </row>
    <row r="106" spans="1:9" x14ac:dyDescent="0.3">
      <c r="A106" t="s">
        <v>106</v>
      </c>
      <c r="B106">
        <v>10</v>
      </c>
      <c r="C106" t="s">
        <v>1</v>
      </c>
      <c r="D106">
        <v>7.87</v>
      </c>
      <c r="E106" t="s">
        <v>1</v>
      </c>
      <c r="F106">
        <v>4.5</v>
      </c>
      <c r="G106" t="s">
        <v>1</v>
      </c>
      <c r="H106">
        <v>0.5</v>
      </c>
      <c r="I106" t="s">
        <v>1</v>
      </c>
    </row>
    <row r="107" spans="1:9" x14ac:dyDescent="0.3">
      <c r="A107" t="s">
        <v>107</v>
      </c>
      <c r="B107">
        <v>1</v>
      </c>
      <c r="C107" t="s">
        <v>1</v>
      </c>
      <c r="D107">
        <v>0.68</v>
      </c>
      <c r="E107" t="s">
        <v>1</v>
      </c>
      <c r="F107">
        <v>4.4000000000000004</v>
      </c>
      <c r="G107" t="s">
        <v>1</v>
      </c>
      <c r="H107">
        <v>0.5</v>
      </c>
      <c r="I107" t="s">
        <v>1</v>
      </c>
    </row>
    <row r="108" spans="1:9" x14ac:dyDescent="0.3">
      <c r="A108" t="s">
        <v>108</v>
      </c>
      <c r="B108">
        <v>1.48</v>
      </c>
      <c r="C108" t="s">
        <v>2</v>
      </c>
      <c r="D108">
        <v>1.21</v>
      </c>
      <c r="E108" t="s">
        <v>2</v>
      </c>
      <c r="F108">
        <v>4.5</v>
      </c>
      <c r="G108" t="s">
        <v>1</v>
      </c>
      <c r="H108">
        <v>1.77</v>
      </c>
      <c r="I108" t="s">
        <v>2</v>
      </c>
    </row>
    <row r="109" spans="1:9" x14ac:dyDescent="0.3">
      <c r="A109" t="s">
        <v>109</v>
      </c>
      <c r="B109">
        <v>0.97</v>
      </c>
      <c r="C109" t="s">
        <v>1</v>
      </c>
      <c r="D109">
        <v>6.54</v>
      </c>
      <c r="E109" t="s">
        <v>1</v>
      </c>
      <c r="F109">
        <v>3.6</v>
      </c>
      <c r="G109" t="s">
        <v>1</v>
      </c>
      <c r="H109">
        <v>0.5</v>
      </c>
      <c r="I109" t="s">
        <v>1</v>
      </c>
    </row>
    <row r="110" spans="1:9" x14ac:dyDescent="0.3">
      <c r="A110" t="s">
        <v>110</v>
      </c>
      <c r="B110">
        <v>5.43</v>
      </c>
      <c r="C110" t="s">
        <v>1</v>
      </c>
      <c r="D110">
        <v>3.1</v>
      </c>
      <c r="E110" t="s">
        <v>185</v>
      </c>
      <c r="F110">
        <v>2.8</v>
      </c>
      <c r="G110" t="s">
        <v>1</v>
      </c>
      <c r="H110">
        <v>2.4</v>
      </c>
      <c r="I110" t="s">
        <v>185</v>
      </c>
    </row>
    <row r="111" spans="1:9" x14ac:dyDescent="0.3">
      <c r="A111" t="s">
        <v>111</v>
      </c>
      <c r="B111">
        <v>1</v>
      </c>
      <c r="C111" t="s">
        <v>185</v>
      </c>
      <c r="D111">
        <v>0.93</v>
      </c>
      <c r="E111" t="s">
        <v>186</v>
      </c>
      <c r="F111">
        <v>4.3</v>
      </c>
      <c r="G111" t="s">
        <v>1</v>
      </c>
      <c r="H111">
        <v>0.5</v>
      </c>
      <c r="I111" t="s">
        <v>1</v>
      </c>
    </row>
    <row r="112" spans="1:9" x14ac:dyDescent="0.3">
      <c r="A112" t="s">
        <v>112</v>
      </c>
      <c r="B112">
        <v>0.96</v>
      </c>
      <c r="C112" t="s">
        <v>1</v>
      </c>
      <c r="D112">
        <v>0.63</v>
      </c>
      <c r="E112" t="s">
        <v>1</v>
      </c>
      <c r="F112">
        <v>4.0999999999999996</v>
      </c>
      <c r="G112" t="s">
        <v>1</v>
      </c>
      <c r="H112">
        <v>0.5</v>
      </c>
      <c r="I112" t="s">
        <v>1</v>
      </c>
    </row>
    <row r="113" spans="1:9" x14ac:dyDescent="0.3">
      <c r="A113" t="s">
        <v>113</v>
      </c>
      <c r="B113">
        <v>5.38</v>
      </c>
      <c r="C113" t="s">
        <v>1</v>
      </c>
      <c r="D113">
        <v>2.7</v>
      </c>
      <c r="E113" t="s">
        <v>185</v>
      </c>
      <c r="F113">
        <v>4.4000000000000004</v>
      </c>
      <c r="G113" t="s">
        <v>1</v>
      </c>
      <c r="H113">
        <v>0.5</v>
      </c>
      <c r="I113" t="s">
        <v>1</v>
      </c>
    </row>
    <row r="114" spans="1:9" x14ac:dyDescent="0.3">
      <c r="A114" t="s">
        <v>114</v>
      </c>
      <c r="B114">
        <v>1.1000000000000001</v>
      </c>
      <c r="C114" t="s">
        <v>1</v>
      </c>
      <c r="D114">
        <v>0.72</v>
      </c>
      <c r="E114" t="s">
        <v>1</v>
      </c>
      <c r="F114">
        <v>4.5</v>
      </c>
      <c r="G114" t="s">
        <v>1</v>
      </c>
      <c r="H114">
        <v>0.5</v>
      </c>
      <c r="I114" t="s">
        <v>1</v>
      </c>
    </row>
    <row r="115" spans="1:9" x14ac:dyDescent="0.3">
      <c r="A115" t="s">
        <v>115</v>
      </c>
      <c r="B115">
        <v>0.99</v>
      </c>
      <c r="C115" t="s">
        <v>1</v>
      </c>
      <c r="D115">
        <v>0.82</v>
      </c>
      <c r="E115" t="s">
        <v>185</v>
      </c>
      <c r="F115">
        <v>3.7</v>
      </c>
      <c r="G115" t="s">
        <v>1</v>
      </c>
      <c r="H115">
        <v>0.56999999999999995</v>
      </c>
      <c r="I115" t="s">
        <v>185</v>
      </c>
    </row>
    <row r="116" spans="1:9" x14ac:dyDescent="0.3">
      <c r="A116" t="s">
        <v>116</v>
      </c>
      <c r="B116">
        <v>0.81</v>
      </c>
      <c r="C116" t="s">
        <v>1</v>
      </c>
      <c r="D116">
        <v>0.5</v>
      </c>
      <c r="E116" t="s">
        <v>1</v>
      </c>
      <c r="F116">
        <v>3</v>
      </c>
      <c r="G116" t="s">
        <v>1</v>
      </c>
      <c r="H116">
        <v>0.5</v>
      </c>
      <c r="I116" t="s">
        <v>1</v>
      </c>
    </row>
    <row r="117" spans="1:9" x14ac:dyDescent="0.3">
      <c r="A117" t="s">
        <v>117</v>
      </c>
      <c r="B117">
        <v>2.5</v>
      </c>
      <c r="C117" t="s">
        <v>185</v>
      </c>
      <c r="D117">
        <v>2.14</v>
      </c>
      <c r="E117" t="s">
        <v>1</v>
      </c>
      <c r="F117">
        <v>3.7</v>
      </c>
      <c r="G117" t="s">
        <v>1</v>
      </c>
      <c r="H117">
        <v>0.5</v>
      </c>
      <c r="I117" t="s">
        <v>1</v>
      </c>
    </row>
    <row r="118" spans="1:9" x14ac:dyDescent="0.3">
      <c r="A118" t="s">
        <v>118</v>
      </c>
      <c r="B118">
        <v>21</v>
      </c>
      <c r="C118" t="s">
        <v>185</v>
      </c>
      <c r="D118">
        <v>16</v>
      </c>
      <c r="E118" t="s">
        <v>1</v>
      </c>
      <c r="F118">
        <v>4.2</v>
      </c>
      <c r="G118" t="s">
        <v>1</v>
      </c>
      <c r="H118">
        <v>0.52700000000000002</v>
      </c>
      <c r="I118" t="s">
        <v>1</v>
      </c>
    </row>
    <row r="119" spans="1:9" x14ac:dyDescent="0.3">
      <c r="A119" t="s">
        <v>119</v>
      </c>
      <c r="B119">
        <v>1</v>
      </c>
      <c r="C119" t="s">
        <v>1</v>
      </c>
      <c r="D119">
        <v>0.5</v>
      </c>
      <c r="E119" t="s">
        <v>1</v>
      </c>
      <c r="F119">
        <v>3.7</v>
      </c>
      <c r="G119" t="s">
        <v>1</v>
      </c>
      <c r="H119">
        <v>0.5</v>
      </c>
      <c r="I119" t="s">
        <v>1</v>
      </c>
    </row>
    <row r="120" spans="1:9" x14ac:dyDescent="0.3">
      <c r="A120" t="s">
        <v>120</v>
      </c>
      <c r="B120">
        <v>0.73</v>
      </c>
      <c r="C120" t="s">
        <v>1</v>
      </c>
      <c r="D120">
        <v>0.5</v>
      </c>
      <c r="E120" t="s">
        <v>1</v>
      </c>
      <c r="F120">
        <v>2.7</v>
      </c>
      <c r="G120" t="s">
        <v>1</v>
      </c>
      <c r="H120">
        <v>2.2999999999999998</v>
      </c>
      <c r="I120" t="s">
        <v>185</v>
      </c>
    </row>
    <row r="121" spans="1:9" x14ac:dyDescent="0.3">
      <c r="A121" t="s">
        <v>121</v>
      </c>
      <c r="B121">
        <v>0.77</v>
      </c>
      <c r="C121" t="s">
        <v>1</v>
      </c>
      <c r="D121">
        <v>0.5</v>
      </c>
      <c r="E121" t="s">
        <v>1</v>
      </c>
      <c r="F121">
        <v>2.8</v>
      </c>
      <c r="G121" t="s">
        <v>1</v>
      </c>
      <c r="H121">
        <v>1.07</v>
      </c>
      <c r="I121" t="s">
        <v>2</v>
      </c>
    </row>
    <row r="122" spans="1:9" x14ac:dyDescent="0.3">
      <c r="A122" t="s">
        <v>122</v>
      </c>
      <c r="B122">
        <v>21.4</v>
      </c>
      <c r="C122" t="s">
        <v>1</v>
      </c>
      <c r="D122">
        <v>12.9</v>
      </c>
      <c r="E122" t="s">
        <v>1</v>
      </c>
      <c r="F122">
        <v>4.5999999999999996</v>
      </c>
      <c r="G122" t="s">
        <v>186</v>
      </c>
      <c r="H122">
        <v>0.5</v>
      </c>
      <c r="I122" t="s">
        <v>1</v>
      </c>
    </row>
    <row r="123" spans="1:9" x14ac:dyDescent="0.3">
      <c r="A123" t="s">
        <v>123</v>
      </c>
      <c r="B123">
        <v>1.8</v>
      </c>
      <c r="C123" t="s">
        <v>1</v>
      </c>
      <c r="D123">
        <v>0.5</v>
      </c>
      <c r="E123" t="s">
        <v>1</v>
      </c>
      <c r="F123">
        <v>2.8</v>
      </c>
      <c r="G123" t="s">
        <v>1</v>
      </c>
      <c r="H123">
        <v>0.5</v>
      </c>
      <c r="I123" t="s">
        <v>1</v>
      </c>
    </row>
    <row r="124" spans="1:9" x14ac:dyDescent="0.3">
      <c r="A124" t="s">
        <v>124</v>
      </c>
      <c r="B124">
        <v>3.1</v>
      </c>
      <c r="C124" t="s">
        <v>185</v>
      </c>
      <c r="D124">
        <v>2.3199999999999998</v>
      </c>
      <c r="E124" t="s">
        <v>1</v>
      </c>
      <c r="F124">
        <v>5</v>
      </c>
      <c r="G124" t="s">
        <v>1</v>
      </c>
      <c r="H124">
        <v>0.5</v>
      </c>
      <c r="I124" t="s">
        <v>1</v>
      </c>
    </row>
    <row r="125" spans="1:9" x14ac:dyDescent="0.3">
      <c r="A125" t="s">
        <v>125</v>
      </c>
      <c r="B125">
        <v>3.24</v>
      </c>
      <c r="C125" t="s">
        <v>1</v>
      </c>
      <c r="D125">
        <v>1.81</v>
      </c>
      <c r="E125" t="s">
        <v>1</v>
      </c>
      <c r="F125">
        <v>3.1</v>
      </c>
      <c r="G125" t="s">
        <v>1</v>
      </c>
      <c r="H125">
        <v>3.3</v>
      </c>
      <c r="I125" t="s">
        <v>185</v>
      </c>
    </row>
    <row r="126" spans="1:9" x14ac:dyDescent="0.3">
      <c r="A126" t="s">
        <v>126</v>
      </c>
      <c r="B126">
        <v>0.74</v>
      </c>
      <c r="C126" t="s">
        <v>1</v>
      </c>
      <c r="D126">
        <v>0.5</v>
      </c>
      <c r="E126" t="s">
        <v>1</v>
      </c>
      <c r="F126">
        <v>3.1</v>
      </c>
      <c r="G126" t="s">
        <v>1</v>
      </c>
      <c r="H126">
        <v>0.5</v>
      </c>
      <c r="I126" t="s">
        <v>1</v>
      </c>
    </row>
    <row r="127" spans="1:9" x14ac:dyDescent="0.3">
      <c r="A127" t="s">
        <v>127</v>
      </c>
      <c r="B127">
        <v>0.77</v>
      </c>
      <c r="C127" t="s">
        <v>1</v>
      </c>
      <c r="D127">
        <v>0.5</v>
      </c>
      <c r="E127" t="s">
        <v>1</v>
      </c>
      <c r="F127">
        <v>3.2</v>
      </c>
      <c r="G127" t="s">
        <v>1</v>
      </c>
      <c r="H127">
        <v>0.5</v>
      </c>
      <c r="I127" t="s">
        <v>1</v>
      </c>
    </row>
    <row r="128" spans="1:9" x14ac:dyDescent="0.3">
      <c r="A128" t="s">
        <v>128</v>
      </c>
      <c r="B128">
        <v>0.73</v>
      </c>
      <c r="C128" t="s">
        <v>1</v>
      </c>
      <c r="D128">
        <v>0.5</v>
      </c>
      <c r="E128" t="s">
        <v>1</v>
      </c>
      <c r="F128">
        <v>3.1</v>
      </c>
      <c r="G128" t="s">
        <v>1</v>
      </c>
      <c r="H128">
        <v>0.5</v>
      </c>
      <c r="I128" t="s">
        <v>1</v>
      </c>
    </row>
    <row r="129" spans="1:9" x14ac:dyDescent="0.3">
      <c r="A129" t="s">
        <v>129</v>
      </c>
      <c r="B129">
        <v>1.4</v>
      </c>
      <c r="C129" t="s">
        <v>185</v>
      </c>
      <c r="D129">
        <v>1.4</v>
      </c>
      <c r="E129" t="s">
        <v>185</v>
      </c>
      <c r="F129">
        <v>3.3</v>
      </c>
      <c r="G129" t="s">
        <v>1</v>
      </c>
      <c r="H129">
        <v>0.5</v>
      </c>
      <c r="I129" t="s">
        <v>1</v>
      </c>
    </row>
    <row r="130" spans="1:9" x14ac:dyDescent="0.3">
      <c r="A130" t="s">
        <v>130</v>
      </c>
      <c r="B130">
        <v>0.81</v>
      </c>
      <c r="C130" t="s">
        <v>1</v>
      </c>
      <c r="D130">
        <v>0.53</v>
      </c>
      <c r="E130" t="s">
        <v>1</v>
      </c>
      <c r="F130">
        <v>3.6</v>
      </c>
      <c r="G130" t="s">
        <v>1</v>
      </c>
      <c r="H130">
        <v>0.5</v>
      </c>
      <c r="I130" t="s">
        <v>1</v>
      </c>
    </row>
    <row r="131" spans="1:9" x14ac:dyDescent="0.3">
      <c r="A131" t="s">
        <v>131</v>
      </c>
      <c r="B131">
        <v>0.73</v>
      </c>
      <c r="C131" t="s">
        <v>1</v>
      </c>
      <c r="D131">
        <v>0.7</v>
      </c>
      <c r="E131" t="s">
        <v>185</v>
      </c>
      <c r="F131">
        <v>3.8</v>
      </c>
      <c r="G131" t="s">
        <v>1</v>
      </c>
      <c r="H131">
        <v>0.5</v>
      </c>
      <c r="I131" t="s">
        <v>1</v>
      </c>
    </row>
    <row r="132" spans="1:9" x14ac:dyDescent="0.3">
      <c r="A132" t="s">
        <v>132</v>
      </c>
      <c r="B132">
        <v>6.8</v>
      </c>
      <c r="C132" t="s">
        <v>186</v>
      </c>
      <c r="D132">
        <v>0.59</v>
      </c>
      <c r="E132" t="s">
        <v>1</v>
      </c>
      <c r="F132">
        <v>3.8</v>
      </c>
      <c r="G132" t="s">
        <v>1</v>
      </c>
      <c r="H132">
        <v>0.5</v>
      </c>
      <c r="I132" t="s">
        <v>1</v>
      </c>
    </row>
    <row r="133" spans="1:9" x14ac:dyDescent="0.3">
      <c r="A133" t="s">
        <v>133</v>
      </c>
      <c r="B133">
        <v>5.3</v>
      </c>
      <c r="C133" t="s">
        <v>185</v>
      </c>
      <c r="D133">
        <v>2.5</v>
      </c>
      <c r="E133" t="s">
        <v>185</v>
      </c>
      <c r="F133">
        <v>4.7</v>
      </c>
      <c r="G133" t="s">
        <v>1</v>
      </c>
      <c r="H133">
        <v>0.5</v>
      </c>
      <c r="I133" t="s">
        <v>1</v>
      </c>
    </row>
    <row r="134" spans="1:9" x14ac:dyDescent="0.3">
      <c r="A134" t="s">
        <v>134</v>
      </c>
      <c r="B134">
        <v>1.6</v>
      </c>
      <c r="C134" t="s">
        <v>1</v>
      </c>
      <c r="D134">
        <v>0.8</v>
      </c>
      <c r="E134" t="s">
        <v>1</v>
      </c>
      <c r="F134">
        <v>4.7</v>
      </c>
      <c r="G134" t="s">
        <v>1</v>
      </c>
      <c r="H134">
        <v>0.5</v>
      </c>
      <c r="I134" t="s">
        <v>1</v>
      </c>
    </row>
    <row r="135" spans="1:9" x14ac:dyDescent="0.3">
      <c r="A135" t="s">
        <v>135</v>
      </c>
      <c r="B135">
        <v>1.6</v>
      </c>
      <c r="C135" t="s">
        <v>1</v>
      </c>
      <c r="D135">
        <v>0.79</v>
      </c>
      <c r="E135" t="s">
        <v>1</v>
      </c>
      <c r="F135">
        <v>4.5999999999999996</v>
      </c>
      <c r="G135" t="s">
        <v>1</v>
      </c>
      <c r="H135">
        <v>0.5</v>
      </c>
      <c r="I135" t="s">
        <v>1</v>
      </c>
    </row>
    <row r="136" spans="1:9" x14ac:dyDescent="0.3">
      <c r="A136" t="s">
        <v>136</v>
      </c>
      <c r="B136">
        <v>7.46</v>
      </c>
      <c r="C136" t="s">
        <v>1</v>
      </c>
      <c r="D136">
        <v>4.66</v>
      </c>
      <c r="E136" t="s">
        <v>1</v>
      </c>
      <c r="F136">
        <v>4.5999999999999996</v>
      </c>
      <c r="G136" t="s">
        <v>1</v>
      </c>
      <c r="H136">
        <v>0.5</v>
      </c>
      <c r="I136" t="s">
        <v>1</v>
      </c>
    </row>
    <row r="137" spans="1:9" x14ac:dyDescent="0.3">
      <c r="A137" t="s">
        <v>137</v>
      </c>
      <c r="B137">
        <v>1.4</v>
      </c>
      <c r="C137" t="s">
        <v>1</v>
      </c>
      <c r="D137">
        <v>0.72</v>
      </c>
      <c r="E137" t="s">
        <v>1</v>
      </c>
      <c r="F137">
        <v>4.0999999999999996</v>
      </c>
      <c r="G137" t="s">
        <v>1</v>
      </c>
      <c r="H137">
        <v>0.5</v>
      </c>
      <c r="I137" t="s">
        <v>1</v>
      </c>
    </row>
    <row r="138" spans="1:9" x14ac:dyDescent="0.3">
      <c r="A138" t="s">
        <v>138</v>
      </c>
      <c r="B138">
        <v>1.1000000000000001</v>
      </c>
      <c r="C138" t="s">
        <v>1</v>
      </c>
      <c r="D138">
        <v>0.55000000000000004</v>
      </c>
      <c r="E138" t="s">
        <v>1</v>
      </c>
      <c r="F138">
        <v>3.2</v>
      </c>
      <c r="G138" t="s">
        <v>1</v>
      </c>
      <c r="H138">
        <v>0.5</v>
      </c>
      <c r="I138" t="s">
        <v>1</v>
      </c>
    </row>
    <row r="139" spans="1:9" x14ac:dyDescent="0.3">
      <c r="A139" t="s">
        <v>139</v>
      </c>
      <c r="B139">
        <v>3.5</v>
      </c>
      <c r="C139" t="s">
        <v>185</v>
      </c>
      <c r="D139">
        <v>1.3</v>
      </c>
      <c r="E139" t="s">
        <v>185</v>
      </c>
      <c r="F139">
        <v>4.5999999999999996</v>
      </c>
      <c r="G139" t="s">
        <v>1</v>
      </c>
      <c r="H139">
        <v>0.5</v>
      </c>
      <c r="I139" t="s">
        <v>1</v>
      </c>
    </row>
    <row r="140" spans="1:9" x14ac:dyDescent="0.3">
      <c r="A140" t="s">
        <v>140</v>
      </c>
      <c r="B140">
        <v>1.5</v>
      </c>
      <c r="C140" t="s">
        <v>1</v>
      </c>
      <c r="D140">
        <v>0.89</v>
      </c>
      <c r="E140" t="s">
        <v>185</v>
      </c>
      <c r="F140">
        <v>4.4000000000000004</v>
      </c>
      <c r="G140" t="s">
        <v>1</v>
      </c>
      <c r="H140">
        <v>0.83099999999999996</v>
      </c>
      <c r="I140" t="s">
        <v>1</v>
      </c>
    </row>
    <row r="141" spans="1:9" x14ac:dyDescent="0.3">
      <c r="A141" t="s">
        <v>141</v>
      </c>
      <c r="B141">
        <v>3.4</v>
      </c>
      <c r="C141" t="s">
        <v>185</v>
      </c>
      <c r="D141">
        <v>2.6</v>
      </c>
      <c r="E141" t="s">
        <v>1</v>
      </c>
      <c r="F141">
        <v>3.4</v>
      </c>
      <c r="G141" t="s">
        <v>1</v>
      </c>
      <c r="H141">
        <v>0.5</v>
      </c>
      <c r="I141" t="s">
        <v>1</v>
      </c>
    </row>
    <row r="142" spans="1:9" x14ac:dyDescent="0.3">
      <c r="A142" t="s">
        <v>142</v>
      </c>
      <c r="B142">
        <v>14</v>
      </c>
      <c r="C142" t="s">
        <v>1</v>
      </c>
      <c r="D142">
        <v>5.7</v>
      </c>
      <c r="E142" t="s">
        <v>185</v>
      </c>
      <c r="F142">
        <v>3.8</v>
      </c>
      <c r="G142" t="s">
        <v>1</v>
      </c>
      <c r="H142">
        <v>0.5</v>
      </c>
      <c r="I142" t="s">
        <v>1</v>
      </c>
    </row>
    <row r="143" spans="1:9" x14ac:dyDescent="0.3">
      <c r="A143" t="s">
        <v>143</v>
      </c>
      <c r="B143">
        <v>1.5</v>
      </c>
      <c r="C143" t="s">
        <v>1</v>
      </c>
      <c r="D143">
        <v>0.72</v>
      </c>
      <c r="E143" t="s">
        <v>1</v>
      </c>
      <c r="F143">
        <v>4.4000000000000004</v>
      </c>
      <c r="G143" t="s">
        <v>1</v>
      </c>
      <c r="H143">
        <v>0.5</v>
      </c>
      <c r="I143" t="s">
        <v>1</v>
      </c>
    </row>
    <row r="144" spans="1:9" x14ac:dyDescent="0.3">
      <c r="A144" t="s">
        <v>144</v>
      </c>
      <c r="B144">
        <v>8.3000000000000007</v>
      </c>
      <c r="C144" t="s">
        <v>1</v>
      </c>
      <c r="D144">
        <v>0.7</v>
      </c>
      <c r="E144" t="s">
        <v>1</v>
      </c>
      <c r="F144">
        <v>4.3</v>
      </c>
      <c r="G144" t="s">
        <v>1</v>
      </c>
      <c r="H144">
        <v>0.5</v>
      </c>
      <c r="I144" t="s">
        <v>1</v>
      </c>
    </row>
    <row r="145" spans="1:9" x14ac:dyDescent="0.3">
      <c r="A145" t="s">
        <v>145</v>
      </c>
      <c r="B145">
        <v>5.26</v>
      </c>
      <c r="C145" t="s">
        <v>1</v>
      </c>
      <c r="D145">
        <v>5.0999999999999996</v>
      </c>
      <c r="E145" t="s">
        <v>1</v>
      </c>
      <c r="F145">
        <v>4.2</v>
      </c>
      <c r="G145" t="s">
        <v>1</v>
      </c>
      <c r="H145">
        <v>0.5</v>
      </c>
      <c r="I145" t="s">
        <v>1</v>
      </c>
    </row>
    <row r="146" spans="1:9" x14ac:dyDescent="0.3">
      <c r="A146" t="s">
        <v>146</v>
      </c>
      <c r="B146">
        <v>1</v>
      </c>
      <c r="C146" t="s">
        <v>1</v>
      </c>
      <c r="D146">
        <v>0.51</v>
      </c>
      <c r="E146" t="s">
        <v>1</v>
      </c>
      <c r="F146">
        <v>3</v>
      </c>
      <c r="G146" t="s">
        <v>1</v>
      </c>
      <c r="H146">
        <v>0.5</v>
      </c>
      <c r="I146" t="s">
        <v>1</v>
      </c>
    </row>
    <row r="147" spans="1:9" x14ac:dyDescent="0.3">
      <c r="A147" t="s">
        <v>147</v>
      </c>
      <c r="B147">
        <v>1.2</v>
      </c>
      <c r="C147" t="s">
        <v>1</v>
      </c>
      <c r="D147">
        <v>0.57999999999999996</v>
      </c>
      <c r="E147" t="s">
        <v>1</v>
      </c>
      <c r="F147">
        <v>3.4</v>
      </c>
      <c r="G147" t="s">
        <v>1</v>
      </c>
      <c r="H147">
        <v>0.5</v>
      </c>
      <c r="I147" t="s">
        <v>1</v>
      </c>
    </row>
    <row r="148" spans="1:9" x14ac:dyDescent="0.3">
      <c r="A148" t="s">
        <v>148</v>
      </c>
      <c r="B148">
        <v>11</v>
      </c>
      <c r="C148" t="s">
        <v>1</v>
      </c>
      <c r="D148">
        <v>4.7</v>
      </c>
      <c r="E148" t="s">
        <v>185</v>
      </c>
      <c r="F148">
        <v>3.7</v>
      </c>
      <c r="G148" t="s">
        <v>1</v>
      </c>
      <c r="H148">
        <v>0.5</v>
      </c>
      <c r="I148" t="s">
        <v>1</v>
      </c>
    </row>
    <row r="149" spans="1:9" x14ac:dyDescent="0.3">
      <c r="A149" t="s">
        <v>149</v>
      </c>
      <c r="B149">
        <v>1.5</v>
      </c>
      <c r="C149" t="s">
        <v>1</v>
      </c>
      <c r="D149">
        <v>0.55000000000000004</v>
      </c>
      <c r="E149" t="s">
        <v>1</v>
      </c>
      <c r="F149">
        <v>3.2</v>
      </c>
      <c r="G149" t="s">
        <v>1</v>
      </c>
      <c r="H149">
        <v>1.1000000000000001</v>
      </c>
      <c r="I149" t="s">
        <v>185</v>
      </c>
    </row>
    <row r="150" spans="1:9" x14ac:dyDescent="0.3">
      <c r="A150" t="s">
        <v>150</v>
      </c>
      <c r="B150">
        <v>0.93</v>
      </c>
      <c r="C150" t="s">
        <v>1</v>
      </c>
      <c r="D150">
        <v>0.5</v>
      </c>
      <c r="E150" t="s">
        <v>1</v>
      </c>
      <c r="F150">
        <v>3.6</v>
      </c>
      <c r="G150" t="s">
        <v>1</v>
      </c>
      <c r="H150">
        <v>0.5</v>
      </c>
      <c r="I150" t="s">
        <v>1</v>
      </c>
    </row>
    <row r="151" spans="1:9" x14ac:dyDescent="0.3">
      <c r="A151" t="s">
        <v>151</v>
      </c>
      <c r="B151">
        <v>6.7</v>
      </c>
      <c r="C151" t="s">
        <v>1</v>
      </c>
      <c r="D151">
        <v>0.59</v>
      </c>
      <c r="E151" t="s">
        <v>1</v>
      </c>
      <c r="F151">
        <v>3.5</v>
      </c>
      <c r="G151" t="s">
        <v>1</v>
      </c>
      <c r="H151">
        <v>0.5</v>
      </c>
      <c r="I151" t="s">
        <v>1</v>
      </c>
    </row>
    <row r="152" spans="1:9" x14ac:dyDescent="0.3">
      <c r="A152" t="s">
        <v>152</v>
      </c>
      <c r="B152">
        <v>1.1000000000000001</v>
      </c>
      <c r="C152" t="s">
        <v>1</v>
      </c>
      <c r="D152">
        <v>0.56000000000000005</v>
      </c>
      <c r="E152" t="s">
        <v>1</v>
      </c>
      <c r="F152">
        <v>3.3</v>
      </c>
      <c r="G152" t="s">
        <v>1</v>
      </c>
      <c r="H152">
        <v>0.5</v>
      </c>
      <c r="I152" t="s">
        <v>1</v>
      </c>
    </row>
    <row r="153" spans="1:9" x14ac:dyDescent="0.3">
      <c r="A153" t="s">
        <v>153</v>
      </c>
      <c r="B153">
        <v>1.3</v>
      </c>
      <c r="C153" t="s">
        <v>1</v>
      </c>
      <c r="D153">
        <v>0.63</v>
      </c>
      <c r="E153" t="s">
        <v>1</v>
      </c>
      <c r="F153">
        <v>3.9</v>
      </c>
      <c r="G153" t="s">
        <v>1</v>
      </c>
      <c r="H153">
        <v>0.5</v>
      </c>
      <c r="I153" t="s">
        <v>1</v>
      </c>
    </row>
    <row r="154" spans="1:9" x14ac:dyDescent="0.3">
      <c r="A154" t="s">
        <v>154</v>
      </c>
      <c r="B154">
        <v>4</v>
      </c>
      <c r="C154" t="s">
        <v>185</v>
      </c>
      <c r="D154">
        <v>1.8</v>
      </c>
      <c r="E154" t="s">
        <v>185</v>
      </c>
      <c r="F154">
        <v>4.2</v>
      </c>
      <c r="G154" t="s">
        <v>1</v>
      </c>
      <c r="H154">
        <v>0.5</v>
      </c>
      <c r="I154" t="s">
        <v>1</v>
      </c>
    </row>
    <row r="155" spans="1:9" x14ac:dyDescent="0.3">
      <c r="A155" t="s">
        <v>155</v>
      </c>
      <c r="B155">
        <v>1.1000000000000001</v>
      </c>
      <c r="C155" t="s">
        <v>1</v>
      </c>
      <c r="D155">
        <v>0.51</v>
      </c>
      <c r="E155" t="s">
        <v>1</v>
      </c>
      <c r="F155">
        <v>4.5999999999999996</v>
      </c>
      <c r="G155" t="s">
        <v>1</v>
      </c>
      <c r="H155">
        <v>0.5</v>
      </c>
      <c r="I155" t="s">
        <v>1</v>
      </c>
    </row>
    <row r="156" spans="1:9" x14ac:dyDescent="0.3">
      <c r="A156" t="s">
        <v>156</v>
      </c>
      <c r="B156">
        <v>1.2</v>
      </c>
      <c r="C156" t="s">
        <v>1</v>
      </c>
      <c r="D156">
        <v>0.93</v>
      </c>
      <c r="E156" t="s">
        <v>185</v>
      </c>
      <c r="F156">
        <v>3.2</v>
      </c>
      <c r="G156" t="s">
        <v>1</v>
      </c>
      <c r="H156">
        <v>0.5</v>
      </c>
      <c r="I156" t="s">
        <v>1</v>
      </c>
    </row>
    <row r="157" spans="1:9" x14ac:dyDescent="0.3">
      <c r="A157" t="s">
        <v>157</v>
      </c>
      <c r="B157">
        <v>0.65</v>
      </c>
      <c r="C157" t="s">
        <v>1</v>
      </c>
      <c r="D157">
        <v>0.55000000000000004</v>
      </c>
      <c r="E157" t="s">
        <v>185</v>
      </c>
      <c r="F157">
        <v>2.2999999999999998</v>
      </c>
      <c r="G157" t="s">
        <v>1</v>
      </c>
      <c r="H157">
        <v>0.5</v>
      </c>
      <c r="I157" t="s">
        <v>1</v>
      </c>
    </row>
    <row r="158" spans="1:9" x14ac:dyDescent="0.3">
      <c r="A158" t="s">
        <v>158</v>
      </c>
      <c r="B158">
        <v>7.2</v>
      </c>
      <c r="C158" t="s">
        <v>1</v>
      </c>
      <c r="D158">
        <v>2.1</v>
      </c>
      <c r="E158" t="s">
        <v>185</v>
      </c>
      <c r="F158">
        <v>3.2</v>
      </c>
      <c r="G158" t="s">
        <v>1</v>
      </c>
      <c r="H158">
        <v>0.5</v>
      </c>
      <c r="I158" t="s">
        <v>1</v>
      </c>
    </row>
    <row r="159" spans="1:9" x14ac:dyDescent="0.3">
      <c r="A159" t="s">
        <v>159</v>
      </c>
      <c r="B159">
        <v>0.66</v>
      </c>
      <c r="C159" t="s">
        <v>1</v>
      </c>
      <c r="D159">
        <v>0.5</v>
      </c>
      <c r="E159" t="s">
        <v>1</v>
      </c>
      <c r="F159">
        <v>2.2999999999999998</v>
      </c>
      <c r="G159" t="s">
        <v>1</v>
      </c>
      <c r="H159">
        <v>0.5</v>
      </c>
      <c r="I159" t="s">
        <v>1</v>
      </c>
    </row>
    <row r="160" spans="1:9" x14ac:dyDescent="0.3">
      <c r="A160" t="s">
        <v>160</v>
      </c>
      <c r="B160">
        <v>0.98</v>
      </c>
      <c r="C160" t="s">
        <v>1</v>
      </c>
      <c r="D160">
        <v>2.2000000000000002</v>
      </c>
      <c r="E160" t="s">
        <v>185</v>
      </c>
      <c r="F160">
        <v>2.9</v>
      </c>
      <c r="G160" t="s">
        <v>1</v>
      </c>
      <c r="H160">
        <v>0.5</v>
      </c>
      <c r="I160" t="s">
        <v>1</v>
      </c>
    </row>
    <row r="161" spans="1:9" x14ac:dyDescent="0.3">
      <c r="A161" t="s">
        <v>161</v>
      </c>
      <c r="B161">
        <v>2.5099999999999998</v>
      </c>
      <c r="C161" t="s">
        <v>1</v>
      </c>
      <c r="D161">
        <v>0.68</v>
      </c>
      <c r="E161" t="s">
        <v>185</v>
      </c>
      <c r="F161">
        <v>3.1</v>
      </c>
      <c r="G161" t="s">
        <v>1</v>
      </c>
      <c r="H161">
        <v>0.5</v>
      </c>
      <c r="I161" t="s">
        <v>1</v>
      </c>
    </row>
    <row r="162" spans="1:9" x14ac:dyDescent="0.3">
      <c r="A162" t="s">
        <v>162</v>
      </c>
      <c r="B162">
        <v>0.61</v>
      </c>
      <c r="C162" t="s">
        <v>1</v>
      </c>
      <c r="D162">
        <v>0.5</v>
      </c>
      <c r="E162" t="s">
        <v>1</v>
      </c>
      <c r="F162">
        <v>2.1</v>
      </c>
      <c r="G162" t="s">
        <v>1</v>
      </c>
      <c r="H162">
        <v>0.62</v>
      </c>
      <c r="I162" t="s">
        <v>185</v>
      </c>
    </row>
    <row r="163" spans="1:9" x14ac:dyDescent="0.3">
      <c r="A163" t="s">
        <v>163</v>
      </c>
      <c r="B163">
        <v>0.91</v>
      </c>
      <c r="C163" t="s">
        <v>1</v>
      </c>
      <c r="D163">
        <v>0.5</v>
      </c>
      <c r="E163" t="s">
        <v>1</v>
      </c>
      <c r="F163">
        <v>3</v>
      </c>
      <c r="G163" t="s">
        <v>1</v>
      </c>
      <c r="H163">
        <v>0.5</v>
      </c>
      <c r="I163" t="s">
        <v>1</v>
      </c>
    </row>
    <row r="164" spans="1:9" x14ac:dyDescent="0.3">
      <c r="A164" t="s">
        <v>164</v>
      </c>
      <c r="B164">
        <v>5.9</v>
      </c>
      <c r="C164" t="s">
        <v>1</v>
      </c>
      <c r="D164">
        <v>1.4</v>
      </c>
      <c r="E164" t="s">
        <v>1</v>
      </c>
      <c r="F164">
        <v>15</v>
      </c>
      <c r="G164" t="s">
        <v>1</v>
      </c>
      <c r="H164">
        <v>0.57999999999999996</v>
      </c>
      <c r="I164" t="s">
        <v>1</v>
      </c>
    </row>
    <row r="165" spans="1:9" x14ac:dyDescent="0.3">
      <c r="A165" t="s">
        <v>165</v>
      </c>
      <c r="B165">
        <v>3.5</v>
      </c>
      <c r="C165" t="s">
        <v>1</v>
      </c>
      <c r="D165">
        <v>0.97</v>
      </c>
      <c r="E165" t="s">
        <v>1</v>
      </c>
      <c r="F165">
        <v>11</v>
      </c>
      <c r="G165" t="s">
        <v>1</v>
      </c>
      <c r="H165">
        <v>0.51</v>
      </c>
      <c r="I165" t="s">
        <v>1</v>
      </c>
    </row>
    <row r="166" spans="1:9" x14ac:dyDescent="0.3">
      <c r="A166" t="s">
        <v>166</v>
      </c>
      <c r="B166">
        <v>4.9000000000000004</v>
      </c>
      <c r="C166" t="s">
        <v>1</v>
      </c>
      <c r="D166">
        <v>1.2</v>
      </c>
      <c r="E166" t="s">
        <v>1</v>
      </c>
      <c r="F166">
        <v>14</v>
      </c>
      <c r="G166" t="s">
        <v>1</v>
      </c>
      <c r="H166">
        <v>0.57999999999999996</v>
      </c>
      <c r="I166" t="s">
        <v>1</v>
      </c>
    </row>
    <row r="167" spans="1:9" x14ac:dyDescent="0.3">
      <c r="A167" t="s">
        <v>167</v>
      </c>
      <c r="B167">
        <v>2</v>
      </c>
      <c r="C167" t="s">
        <v>1</v>
      </c>
      <c r="D167">
        <v>1</v>
      </c>
      <c r="E167" t="s">
        <v>186</v>
      </c>
      <c r="F167">
        <v>4.3</v>
      </c>
      <c r="G167" t="s">
        <v>1</v>
      </c>
      <c r="H167">
        <v>1</v>
      </c>
      <c r="I167" t="s">
        <v>185</v>
      </c>
    </row>
    <row r="169" spans="1:9" x14ac:dyDescent="0.3">
      <c r="A169" t="s">
        <v>168</v>
      </c>
      <c r="B169">
        <v>0</v>
      </c>
      <c r="D169">
        <v>0</v>
      </c>
      <c r="F169">
        <v>42.8</v>
      </c>
      <c r="G169" t="s">
        <v>1</v>
      </c>
      <c r="H169">
        <v>0</v>
      </c>
      <c r="I169" t="s">
        <v>1</v>
      </c>
    </row>
    <row r="170" spans="1:9" x14ac:dyDescent="0.3">
      <c r="A170" t="s">
        <v>169</v>
      </c>
      <c r="B170">
        <v>0</v>
      </c>
      <c r="D170">
        <v>759</v>
      </c>
      <c r="F170">
        <v>263.39</v>
      </c>
      <c r="G170" t="s">
        <v>2</v>
      </c>
      <c r="H170">
        <v>9.8500000000000014</v>
      </c>
      <c r="I170" t="s">
        <v>2</v>
      </c>
    </row>
    <row r="171" spans="1:9" x14ac:dyDescent="0.3">
      <c r="A171" t="s">
        <v>170</v>
      </c>
      <c r="B171">
        <v>35.119999999999997</v>
      </c>
      <c r="D171">
        <v>0</v>
      </c>
      <c r="F171">
        <v>83.5</v>
      </c>
      <c r="G171" t="s">
        <v>2</v>
      </c>
      <c r="H171">
        <v>8.49</v>
      </c>
      <c r="I171" t="s">
        <v>2</v>
      </c>
    </row>
    <row r="172" spans="1:9" x14ac:dyDescent="0.3">
      <c r="A172" t="s">
        <v>171</v>
      </c>
      <c r="B172">
        <v>135.41999999999999</v>
      </c>
      <c r="D172">
        <v>1.8330000000000002</v>
      </c>
      <c r="F172">
        <v>33.4</v>
      </c>
      <c r="G172" t="s">
        <v>2</v>
      </c>
      <c r="H172">
        <v>17.649999999999999</v>
      </c>
      <c r="I172" t="s">
        <v>2</v>
      </c>
    </row>
    <row r="173" spans="1:9" x14ac:dyDescent="0.3">
      <c r="A173" t="s">
        <v>172</v>
      </c>
      <c r="B173">
        <v>3.2</v>
      </c>
      <c r="D173">
        <v>1.335</v>
      </c>
      <c r="F173">
        <v>0</v>
      </c>
      <c r="G173" t="s">
        <v>1</v>
      </c>
      <c r="H173">
        <v>0</v>
      </c>
      <c r="I173" t="s">
        <v>2</v>
      </c>
    </row>
    <row r="174" spans="1:9" x14ac:dyDescent="0.3">
      <c r="A174" t="s">
        <v>173</v>
      </c>
      <c r="B174">
        <v>8.2799999999999994</v>
      </c>
      <c r="D174">
        <v>3.54</v>
      </c>
      <c r="F174">
        <v>4.5999999999999996</v>
      </c>
      <c r="G174" t="s">
        <v>2</v>
      </c>
      <c r="H174">
        <v>2.84</v>
      </c>
      <c r="I174" t="s">
        <v>2</v>
      </c>
    </row>
    <row r="175" spans="1:9" x14ac:dyDescent="0.3">
      <c r="A175" t="s">
        <v>174</v>
      </c>
      <c r="B175">
        <v>0</v>
      </c>
      <c r="D175">
        <v>0</v>
      </c>
      <c r="F175">
        <v>0</v>
      </c>
      <c r="G175" t="s">
        <v>1</v>
      </c>
      <c r="H175">
        <v>0</v>
      </c>
      <c r="I175" t="s">
        <v>1</v>
      </c>
    </row>
    <row r="176" spans="1:9" x14ac:dyDescent="0.3">
      <c r="A176" t="s">
        <v>175</v>
      </c>
      <c r="B176">
        <v>0</v>
      </c>
      <c r="D176">
        <v>0</v>
      </c>
      <c r="F176">
        <v>0</v>
      </c>
      <c r="G176" t="s">
        <v>1</v>
      </c>
      <c r="H176">
        <v>0</v>
      </c>
      <c r="I176" t="s">
        <v>1</v>
      </c>
    </row>
    <row r="177" spans="1:9" x14ac:dyDescent="0.3">
      <c r="A177" t="s">
        <v>176</v>
      </c>
      <c r="B177">
        <v>0</v>
      </c>
      <c r="D177">
        <v>0</v>
      </c>
      <c r="F177">
        <v>0</v>
      </c>
      <c r="G177" t="s">
        <v>1</v>
      </c>
      <c r="H177">
        <v>0</v>
      </c>
      <c r="I177" t="s">
        <v>1</v>
      </c>
    </row>
    <row r="178" spans="1:9" x14ac:dyDescent="0.3">
      <c r="A178" t="s">
        <v>177</v>
      </c>
      <c r="B178">
        <v>0</v>
      </c>
      <c r="D178">
        <v>1</v>
      </c>
      <c r="F178">
        <v>0</v>
      </c>
      <c r="G178" t="s">
        <v>1</v>
      </c>
      <c r="H178">
        <v>0</v>
      </c>
      <c r="I178" t="s">
        <v>1</v>
      </c>
    </row>
    <row r="179" spans="1:9" x14ac:dyDescent="0.3">
      <c r="A179" t="s">
        <v>558</v>
      </c>
      <c r="B179">
        <v>182.01999999999998</v>
      </c>
      <c r="C179" t="s">
        <v>2</v>
      </c>
      <c r="D179">
        <v>766.70799999999997</v>
      </c>
      <c r="E179" t="s">
        <v>2</v>
      </c>
      <c r="F179">
        <v>427.69</v>
      </c>
      <c r="G179" t="s">
        <v>2</v>
      </c>
      <c r="H179">
        <v>38.83</v>
      </c>
      <c r="I179" t="s">
        <v>2</v>
      </c>
    </row>
    <row r="180" spans="1:9" x14ac:dyDescent="0.3">
      <c r="A180" t="s">
        <v>559</v>
      </c>
      <c r="B180">
        <f>B179/20</f>
        <v>9.1009999999999991</v>
      </c>
      <c r="C180" t="s">
        <v>2</v>
      </c>
      <c r="D180">
        <f>D179/20</f>
        <v>38.3354</v>
      </c>
      <c r="E180" t="s">
        <v>2</v>
      </c>
      <c r="F180">
        <f>F179/20</f>
        <v>21.384499999999999</v>
      </c>
      <c r="G180" t="s">
        <v>2</v>
      </c>
      <c r="H180">
        <f>H179/20</f>
        <v>1.9415</v>
      </c>
      <c r="I180" t="s">
        <v>2</v>
      </c>
    </row>
    <row r="182" spans="1:9" x14ac:dyDescent="0.3">
      <c r="A182" t="s">
        <v>256</v>
      </c>
      <c r="B182" s="5"/>
      <c r="C182" s="5"/>
    </row>
    <row r="183" spans="1:9" x14ac:dyDescent="0.3">
      <c r="A183" t="s">
        <v>193</v>
      </c>
      <c r="B183" s="2">
        <v>0.11904761904761904</v>
      </c>
      <c r="D183" s="2">
        <v>0</v>
      </c>
      <c r="F183" s="2">
        <v>0.42857142857142855</v>
      </c>
      <c r="H183" s="2">
        <v>2.3809523809523808E-2</v>
      </c>
    </row>
    <row r="184" spans="1:9" x14ac:dyDescent="0.3">
      <c r="A184" t="s">
        <v>208</v>
      </c>
      <c r="B184">
        <v>1.9</v>
      </c>
      <c r="C184" t="s">
        <v>185</v>
      </c>
      <c r="D184">
        <v>1</v>
      </c>
      <c r="E184" t="s">
        <v>1</v>
      </c>
      <c r="F184">
        <v>1</v>
      </c>
      <c r="G184" t="s">
        <v>1</v>
      </c>
      <c r="H184">
        <v>1.3</v>
      </c>
      <c r="I184" t="s">
        <v>186</v>
      </c>
    </row>
    <row r="185" spans="1:9" x14ac:dyDescent="0.3">
      <c r="A185" t="s">
        <v>209</v>
      </c>
      <c r="B185">
        <v>1.5</v>
      </c>
      <c r="C185" t="s">
        <v>1</v>
      </c>
      <c r="D185">
        <v>1</v>
      </c>
      <c r="E185" t="s">
        <v>1</v>
      </c>
      <c r="F185">
        <v>1.7</v>
      </c>
      <c r="G185" t="s">
        <v>1</v>
      </c>
      <c r="H185">
        <v>1</v>
      </c>
      <c r="I185" t="s">
        <v>1</v>
      </c>
    </row>
    <row r="186" spans="1:9" x14ac:dyDescent="0.3">
      <c r="A186" t="s">
        <v>210</v>
      </c>
      <c r="B186">
        <v>3</v>
      </c>
      <c r="C186" t="s">
        <v>1</v>
      </c>
      <c r="D186">
        <v>2.27</v>
      </c>
      <c r="E186" t="s">
        <v>1</v>
      </c>
      <c r="F186">
        <v>2.1</v>
      </c>
      <c r="G186" t="s">
        <v>1</v>
      </c>
      <c r="H186">
        <v>1.9</v>
      </c>
      <c r="I186" t="s">
        <v>1</v>
      </c>
    </row>
    <row r="187" spans="1:9" x14ac:dyDescent="0.3">
      <c r="A187" t="s">
        <v>211</v>
      </c>
      <c r="B187">
        <v>6.5</v>
      </c>
      <c r="C187" t="s">
        <v>1</v>
      </c>
      <c r="D187">
        <v>4.95</v>
      </c>
      <c r="E187" t="s">
        <v>1</v>
      </c>
      <c r="F187">
        <v>4.3</v>
      </c>
      <c r="G187" t="s">
        <v>186</v>
      </c>
      <c r="H187">
        <v>2.58</v>
      </c>
      <c r="I187" t="s">
        <v>1</v>
      </c>
    </row>
    <row r="188" spans="1:9" x14ac:dyDescent="0.3">
      <c r="A188" t="s">
        <v>212</v>
      </c>
      <c r="B188">
        <v>1.4</v>
      </c>
      <c r="C188" t="s">
        <v>1</v>
      </c>
      <c r="D188">
        <v>1</v>
      </c>
      <c r="E188" t="s">
        <v>1</v>
      </c>
      <c r="F188">
        <v>1.5</v>
      </c>
      <c r="G188" t="s">
        <v>1</v>
      </c>
      <c r="H188">
        <v>1</v>
      </c>
      <c r="I188" t="s">
        <v>1</v>
      </c>
    </row>
    <row r="189" spans="1:9" x14ac:dyDescent="0.3">
      <c r="A189" t="s">
        <v>213</v>
      </c>
      <c r="B189">
        <v>1.3</v>
      </c>
      <c r="C189" t="s">
        <v>1</v>
      </c>
      <c r="D189">
        <v>1</v>
      </c>
      <c r="E189" t="s">
        <v>1</v>
      </c>
      <c r="F189">
        <v>1.4</v>
      </c>
      <c r="G189" t="s">
        <v>1</v>
      </c>
      <c r="H189">
        <v>1</v>
      </c>
      <c r="I189" t="s">
        <v>1</v>
      </c>
    </row>
    <row r="190" spans="1:9" x14ac:dyDescent="0.3">
      <c r="A190" t="s">
        <v>214</v>
      </c>
      <c r="B190">
        <v>2.5</v>
      </c>
      <c r="C190" t="s">
        <v>1</v>
      </c>
      <c r="D190">
        <v>1</v>
      </c>
      <c r="E190" t="s">
        <v>1</v>
      </c>
      <c r="F190">
        <v>1.4</v>
      </c>
      <c r="G190" t="s">
        <v>1</v>
      </c>
      <c r="H190">
        <v>1</v>
      </c>
      <c r="I190" t="s">
        <v>1</v>
      </c>
    </row>
    <row r="191" spans="1:9" x14ac:dyDescent="0.3">
      <c r="A191" t="s">
        <v>215</v>
      </c>
      <c r="B191">
        <v>18.100000000000001</v>
      </c>
      <c r="C191" t="s">
        <v>1</v>
      </c>
      <c r="D191">
        <v>9.5500000000000007</v>
      </c>
      <c r="E191" t="s">
        <v>1</v>
      </c>
      <c r="F191">
        <v>7.37</v>
      </c>
      <c r="G191" t="s">
        <v>1</v>
      </c>
      <c r="H191">
        <v>4.3</v>
      </c>
      <c r="I191" t="s">
        <v>185</v>
      </c>
    </row>
    <row r="192" spans="1:9" x14ac:dyDescent="0.3">
      <c r="A192" t="s">
        <v>216</v>
      </c>
      <c r="B192">
        <v>3.4</v>
      </c>
      <c r="C192" t="s">
        <v>1</v>
      </c>
      <c r="D192">
        <v>1</v>
      </c>
      <c r="E192" t="s">
        <v>1</v>
      </c>
      <c r="F192">
        <v>1.3</v>
      </c>
      <c r="G192" t="s">
        <v>1</v>
      </c>
      <c r="H192">
        <v>1</v>
      </c>
      <c r="I192" t="s">
        <v>1</v>
      </c>
    </row>
    <row r="193" spans="1:9" x14ac:dyDescent="0.3">
      <c r="A193" t="s">
        <v>217</v>
      </c>
      <c r="B193">
        <v>1.4</v>
      </c>
      <c r="C193" t="s">
        <v>1</v>
      </c>
      <c r="D193">
        <v>1</v>
      </c>
      <c r="E193" t="s">
        <v>1</v>
      </c>
      <c r="F193">
        <v>1</v>
      </c>
      <c r="G193" t="s">
        <v>1</v>
      </c>
      <c r="H193">
        <v>1</v>
      </c>
      <c r="I193" t="s">
        <v>1</v>
      </c>
    </row>
    <row r="194" spans="1:9" x14ac:dyDescent="0.3">
      <c r="A194" t="s">
        <v>218</v>
      </c>
      <c r="B194">
        <v>5.9</v>
      </c>
      <c r="C194" t="s">
        <v>186</v>
      </c>
      <c r="D194">
        <v>3.6</v>
      </c>
      <c r="E194" t="s">
        <v>185</v>
      </c>
      <c r="F194">
        <v>1.6</v>
      </c>
      <c r="G194" t="s">
        <v>1</v>
      </c>
      <c r="H194">
        <v>1</v>
      </c>
      <c r="I194" t="s">
        <v>1</v>
      </c>
    </row>
    <row r="195" spans="1:9" x14ac:dyDescent="0.3">
      <c r="A195" t="s">
        <v>219</v>
      </c>
      <c r="B195">
        <v>2.2999999999999998</v>
      </c>
      <c r="C195" t="s">
        <v>1</v>
      </c>
      <c r="D195">
        <v>1</v>
      </c>
      <c r="E195" t="s">
        <v>1</v>
      </c>
      <c r="F195">
        <v>1.6</v>
      </c>
      <c r="G195" t="s">
        <v>1</v>
      </c>
      <c r="H195">
        <v>1</v>
      </c>
      <c r="I195" t="s">
        <v>1</v>
      </c>
    </row>
    <row r="196" spans="1:9" x14ac:dyDescent="0.3">
      <c r="A196" t="s">
        <v>220</v>
      </c>
      <c r="B196">
        <v>452</v>
      </c>
      <c r="C196" t="s">
        <v>1</v>
      </c>
      <c r="D196">
        <v>117</v>
      </c>
      <c r="E196" t="s">
        <v>1</v>
      </c>
      <c r="F196">
        <v>39.4</v>
      </c>
      <c r="G196" t="s">
        <v>2</v>
      </c>
      <c r="H196">
        <v>38</v>
      </c>
      <c r="I196" t="s">
        <v>1</v>
      </c>
    </row>
    <row r="197" spans="1:9" x14ac:dyDescent="0.3">
      <c r="A197" t="s">
        <v>221</v>
      </c>
      <c r="B197">
        <v>1.6</v>
      </c>
      <c r="C197" t="s">
        <v>1</v>
      </c>
      <c r="D197">
        <v>1</v>
      </c>
      <c r="E197" t="s">
        <v>1</v>
      </c>
      <c r="F197">
        <v>1.1000000000000001</v>
      </c>
      <c r="G197" t="s">
        <v>1</v>
      </c>
      <c r="H197">
        <v>1</v>
      </c>
      <c r="I197" t="s">
        <v>1</v>
      </c>
    </row>
    <row r="198" spans="1:9" x14ac:dyDescent="0.3">
      <c r="A198" t="s">
        <v>222</v>
      </c>
      <c r="B198">
        <v>7.24</v>
      </c>
      <c r="C198" t="s">
        <v>2</v>
      </c>
      <c r="D198">
        <v>2</v>
      </c>
      <c r="E198" t="s">
        <v>185</v>
      </c>
      <c r="F198">
        <v>1.9</v>
      </c>
      <c r="G198" t="s">
        <v>1</v>
      </c>
      <c r="H198">
        <v>1</v>
      </c>
      <c r="I198" t="s">
        <v>1</v>
      </c>
    </row>
    <row r="199" spans="1:9" x14ac:dyDescent="0.3">
      <c r="A199" t="s">
        <v>223</v>
      </c>
      <c r="B199">
        <v>1.4</v>
      </c>
      <c r="C199" t="s">
        <v>1</v>
      </c>
      <c r="D199">
        <v>1</v>
      </c>
      <c r="E199" t="s">
        <v>1</v>
      </c>
      <c r="F199">
        <v>1.1000000000000001</v>
      </c>
      <c r="G199" t="s">
        <v>1</v>
      </c>
      <c r="H199">
        <v>1</v>
      </c>
      <c r="I199" t="s">
        <v>1</v>
      </c>
    </row>
    <row r="200" spans="1:9" x14ac:dyDescent="0.3">
      <c r="A200" t="s">
        <v>224</v>
      </c>
      <c r="B200">
        <v>196</v>
      </c>
      <c r="C200" t="s">
        <v>1</v>
      </c>
      <c r="D200">
        <v>19.600000000000001</v>
      </c>
      <c r="E200" t="s">
        <v>1</v>
      </c>
      <c r="F200">
        <v>10.3</v>
      </c>
      <c r="G200" t="s">
        <v>2</v>
      </c>
      <c r="H200">
        <v>9.33</v>
      </c>
      <c r="I200" t="s">
        <v>1</v>
      </c>
    </row>
    <row r="201" spans="1:9" x14ac:dyDescent="0.3">
      <c r="A201" t="s">
        <v>225</v>
      </c>
      <c r="B201">
        <v>4.5</v>
      </c>
      <c r="C201" t="s">
        <v>1</v>
      </c>
      <c r="D201">
        <v>1.7</v>
      </c>
      <c r="E201" t="s">
        <v>1</v>
      </c>
      <c r="F201">
        <v>5.2</v>
      </c>
      <c r="G201" t="s">
        <v>186</v>
      </c>
      <c r="H201">
        <v>1.1000000000000001</v>
      </c>
      <c r="I201" t="s">
        <v>1</v>
      </c>
    </row>
    <row r="202" spans="1:9" x14ac:dyDescent="0.3">
      <c r="A202" t="s">
        <v>226</v>
      </c>
      <c r="B202">
        <v>1370</v>
      </c>
      <c r="C202" t="s">
        <v>1</v>
      </c>
      <c r="D202">
        <v>92.9</v>
      </c>
      <c r="E202" t="s">
        <v>187</v>
      </c>
      <c r="F202">
        <v>46.3</v>
      </c>
      <c r="G202" t="s">
        <v>2</v>
      </c>
      <c r="H202">
        <v>48.9</v>
      </c>
      <c r="I202" t="s">
        <v>1</v>
      </c>
    </row>
    <row r="203" spans="1:9" x14ac:dyDescent="0.3">
      <c r="A203" t="s">
        <v>227</v>
      </c>
      <c r="B203">
        <v>4.9000000000000004</v>
      </c>
      <c r="C203" t="s">
        <v>1</v>
      </c>
      <c r="D203">
        <v>1.8</v>
      </c>
      <c r="E203" t="s">
        <v>1</v>
      </c>
      <c r="F203">
        <v>2.6</v>
      </c>
      <c r="G203" t="s">
        <v>1</v>
      </c>
      <c r="H203">
        <v>1.2</v>
      </c>
      <c r="I203" t="s">
        <v>1</v>
      </c>
    </row>
    <row r="204" spans="1:9" x14ac:dyDescent="0.3">
      <c r="A204" t="s">
        <v>228</v>
      </c>
      <c r="B204">
        <v>90.7</v>
      </c>
      <c r="C204" t="s">
        <v>1</v>
      </c>
      <c r="D204">
        <v>4.05</v>
      </c>
      <c r="E204" t="s">
        <v>1</v>
      </c>
      <c r="F204">
        <v>6.4</v>
      </c>
      <c r="G204" t="s">
        <v>186</v>
      </c>
      <c r="H204">
        <v>2.77</v>
      </c>
      <c r="I204" t="s">
        <v>1</v>
      </c>
    </row>
    <row r="205" spans="1:9" x14ac:dyDescent="0.3">
      <c r="A205" t="s">
        <v>229</v>
      </c>
      <c r="B205">
        <v>3</v>
      </c>
      <c r="C205" t="s">
        <v>1</v>
      </c>
      <c r="D205">
        <v>1.2</v>
      </c>
      <c r="E205" t="s">
        <v>1</v>
      </c>
      <c r="F205">
        <v>2.69</v>
      </c>
      <c r="G205" t="s">
        <v>2</v>
      </c>
      <c r="H205">
        <v>1</v>
      </c>
      <c r="I205" t="s">
        <v>1</v>
      </c>
    </row>
    <row r="206" spans="1:9" x14ac:dyDescent="0.3">
      <c r="A206" t="s">
        <v>230</v>
      </c>
      <c r="B206">
        <v>5.3</v>
      </c>
      <c r="C206" t="s">
        <v>1</v>
      </c>
      <c r="D206">
        <v>2</v>
      </c>
      <c r="E206" t="s">
        <v>1</v>
      </c>
      <c r="F206">
        <v>2.9</v>
      </c>
      <c r="G206" t="s">
        <v>1</v>
      </c>
      <c r="H206">
        <v>1.2</v>
      </c>
      <c r="I206" t="s">
        <v>1</v>
      </c>
    </row>
    <row r="207" spans="1:9" x14ac:dyDescent="0.3">
      <c r="A207" t="s">
        <v>231</v>
      </c>
      <c r="B207">
        <v>5.5</v>
      </c>
      <c r="C207" t="s">
        <v>1</v>
      </c>
      <c r="D207">
        <v>2</v>
      </c>
      <c r="E207" t="s">
        <v>1</v>
      </c>
      <c r="F207">
        <v>2.6</v>
      </c>
      <c r="G207" t="s">
        <v>1</v>
      </c>
      <c r="H207">
        <v>1.3</v>
      </c>
      <c r="I207" t="s">
        <v>1</v>
      </c>
    </row>
    <row r="208" spans="1:9" x14ac:dyDescent="0.3">
      <c r="A208" t="s">
        <v>232</v>
      </c>
      <c r="B208">
        <v>135</v>
      </c>
      <c r="C208" t="s">
        <v>1</v>
      </c>
      <c r="D208">
        <v>6</v>
      </c>
      <c r="E208" t="s">
        <v>185</v>
      </c>
      <c r="F208">
        <v>5.9</v>
      </c>
      <c r="G208" t="s">
        <v>186</v>
      </c>
      <c r="H208">
        <v>4.3499999999999996</v>
      </c>
      <c r="I208" t="s">
        <v>1</v>
      </c>
    </row>
    <row r="209" spans="1:9" x14ac:dyDescent="0.3">
      <c r="A209" t="s">
        <v>233</v>
      </c>
      <c r="B209">
        <v>196</v>
      </c>
      <c r="C209" t="s">
        <v>1</v>
      </c>
      <c r="D209">
        <v>7</v>
      </c>
      <c r="E209" t="s">
        <v>185</v>
      </c>
      <c r="F209">
        <v>10</v>
      </c>
      <c r="G209" t="s">
        <v>186</v>
      </c>
      <c r="H209">
        <v>4.5999999999999996</v>
      </c>
      <c r="I209" t="s">
        <v>185</v>
      </c>
    </row>
    <row r="210" spans="1:9" x14ac:dyDescent="0.3">
      <c r="A210" t="s">
        <v>234</v>
      </c>
      <c r="B210">
        <v>7.6</v>
      </c>
      <c r="C210" t="s">
        <v>186</v>
      </c>
      <c r="D210">
        <v>2.7</v>
      </c>
      <c r="E210" t="s">
        <v>1</v>
      </c>
      <c r="F210">
        <v>3.3</v>
      </c>
      <c r="G210" t="s">
        <v>1</v>
      </c>
      <c r="H210">
        <v>1.7</v>
      </c>
      <c r="I210" t="s">
        <v>1</v>
      </c>
    </row>
    <row r="211" spans="1:9" x14ac:dyDescent="0.3">
      <c r="A211" t="s">
        <v>235</v>
      </c>
      <c r="B211">
        <v>34</v>
      </c>
      <c r="C211" t="s">
        <v>186</v>
      </c>
      <c r="D211">
        <v>4.3</v>
      </c>
      <c r="E211" t="s">
        <v>1</v>
      </c>
      <c r="F211">
        <v>5.3</v>
      </c>
      <c r="G211" t="s">
        <v>1</v>
      </c>
      <c r="H211">
        <v>2.6</v>
      </c>
      <c r="I211" t="s">
        <v>1</v>
      </c>
    </row>
    <row r="212" spans="1:9" x14ac:dyDescent="0.3">
      <c r="A212" t="s">
        <v>236</v>
      </c>
      <c r="B212">
        <v>17</v>
      </c>
      <c r="C212" t="s">
        <v>1</v>
      </c>
      <c r="D212">
        <v>6.8</v>
      </c>
      <c r="E212" t="s">
        <v>1</v>
      </c>
      <c r="F212">
        <v>8.4</v>
      </c>
      <c r="G212" t="s">
        <v>1</v>
      </c>
      <c r="H212">
        <v>3.5</v>
      </c>
      <c r="I212" t="s">
        <v>1</v>
      </c>
    </row>
    <row r="213" spans="1:9" x14ac:dyDescent="0.3">
      <c r="A213" t="s">
        <v>237</v>
      </c>
      <c r="B213">
        <v>15</v>
      </c>
      <c r="C213" t="s">
        <v>1</v>
      </c>
      <c r="D213">
        <v>6</v>
      </c>
      <c r="E213" t="s">
        <v>1</v>
      </c>
      <c r="F213">
        <v>7.5</v>
      </c>
      <c r="G213" t="s">
        <v>1</v>
      </c>
      <c r="H213">
        <v>3.1</v>
      </c>
      <c r="I213" t="s">
        <v>1</v>
      </c>
    </row>
    <row r="214" spans="1:9" x14ac:dyDescent="0.3">
      <c r="A214" t="s">
        <v>238</v>
      </c>
      <c r="B214">
        <v>11</v>
      </c>
      <c r="C214" t="s">
        <v>1</v>
      </c>
      <c r="D214">
        <v>2.2000000000000002</v>
      </c>
      <c r="E214" t="s">
        <v>1</v>
      </c>
      <c r="F214">
        <v>5.5</v>
      </c>
      <c r="G214" t="s">
        <v>186</v>
      </c>
      <c r="H214">
        <v>1.53</v>
      </c>
      <c r="I214" t="s">
        <v>1</v>
      </c>
    </row>
    <row r="215" spans="1:9" x14ac:dyDescent="0.3">
      <c r="A215" t="s">
        <v>239</v>
      </c>
      <c r="B215">
        <v>28.6</v>
      </c>
      <c r="C215" t="s">
        <v>1</v>
      </c>
      <c r="D215">
        <v>13.2</v>
      </c>
      <c r="E215" t="s">
        <v>1</v>
      </c>
      <c r="F215">
        <v>11.3</v>
      </c>
      <c r="G215" t="s">
        <v>2</v>
      </c>
      <c r="H215">
        <v>2.5</v>
      </c>
      <c r="I215" t="s">
        <v>185</v>
      </c>
    </row>
    <row r="216" spans="1:9" x14ac:dyDescent="0.3">
      <c r="A216" t="s">
        <v>240</v>
      </c>
      <c r="B216">
        <v>25</v>
      </c>
      <c r="C216" t="s">
        <v>1</v>
      </c>
      <c r="D216">
        <v>5</v>
      </c>
      <c r="E216" t="s">
        <v>1</v>
      </c>
      <c r="F216">
        <v>8.4</v>
      </c>
      <c r="G216" t="s">
        <v>1</v>
      </c>
      <c r="H216">
        <v>1.5</v>
      </c>
      <c r="I216" t="s">
        <v>1</v>
      </c>
    </row>
    <row r="217" spans="1:9" x14ac:dyDescent="0.3">
      <c r="A217" t="s">
        <v>241</v>
      </c>
      <c r="B217">
        <v>23</v>
      </c>
      <c r="C217" t="s">
        <v>1</v>
      </c>
      <c r="D217">
        <v>4.5999999999999996</v>
      </c>
      <c r="E217" t="s">
        <v>1</v>
      </c>
      <c r="F217">
        <v>7.8</v>
      </c>
      <c r="G217" t="s">
        <v>1</v>
      </c>
      <c r="H217">
        <v>1.3</v>
      </c>
      <c r="I217" t="s">
        <v>1</v>
      </c>
    </row>
    <row r="218" spans="1:9" x14ac:dyDescent="0.3">
      <c r="A218" t="s">
        <v>242</v>
      </c>
      <c r="B218">
        <v>36</v>
      </c>
      <c r="C218" t="s">
        <v>1</v>
      </c>
      <c r="D218">
        <v>7.2</v>
      </c>
      <c r="E218" t="s">
        <v>1</v>
      </c>
      <c r="F218">
        <v>12</v>
      </c>
      <c r="G218" t="s">
        <v>1</v>
      </c>
      <c r="H218">
        <v>1.8</v>
      </c>
      <c r="I218" t="s">
        <v>1</v>
      </c>
    </row>
    <row r="219" spans="1:9" x14ac:dyDescent="0.3">
      <c r="A219" t="s">
        <v>243</v>
      </c>
      <c r="B219">
        <v>11</v>
      </c>
      <c r="C219" t="s">
        <v>1</v>
      </c>
      <c r="D219">
        <v>7.8</v>
      </c>
      <c r="E219" t="s">
        <v>185</v>
      </c>
      <c r="F219">
        <v>15</v>
      </c>
      <c r="G219" t="s">
        <v>186</v>
      </c>
      <c r="H219">
        <v>1.1000000000000001</v>
      </c>
      <c r="I219" t="s">
        <v>1</v>
      </c>
    </row>
    <row r="220" spans="1:9" x14ac:dyDescent="0.3">
      <c r="A220" t="s">
        <v>244</v>
      </c>
      <c r="B220">
        <v>15</v>
      </c>
      <c r="C220" t="s">
        <v>1</v>
      </c>
      <c r="D220">
        <v>5.3</v>
      </c>
      <c r="E220" t="s">
        <v>185</v>
      </c>
      <c r="F220">
        <v>19</v>
      </c>
      <c r="G220" t="s">
        <v>186</v>
      </c>
      <c r="H220">
        <v>1.3</v>
      </c>
      <c r="I220" t="s">
        <v>1</v>
      </c>
    </row>
    <row r="221" spans="1:9" x14ac:dyDescent="0.3">
      <c r="A221" t="s">
        <v>245</v>
      </c>
      <c r="B221">
        <v>14</v>
      </c>
      <c r="C221" t="s">
        <v>1</v>
      </c>
      <c r="D221">
        <v>5.3</v>
      </c>
      <c r="E221" t="s">
        <v>185</v>
      </c>
      <c r="F221">
        <v>17</v>
      </c>
      <c r="G221" t="s">
        <v>186</v>
      </c>
      <c r="H221">
        <v>1.3</v>
      </c>
      <c r="I221" t="s">
        <v>1</v>
      </c>
    </row>
    <row r="222" spans="1:9" x14ac:dyDescent="0.3">
      <c r="A222" t="s">
        <v>246</v>
      </c>
      <c r="B222">
        <v>59.7</v>
      </c>
      <c r="C222" t="s">
        <v>2</v>
      </c>
      <c r="D222">
        <v>15.6</v>
      </c>
      <c r="E222" t="s">
        <v>1</v>
      </c>
      <c r="F222">
        <v>168</v>
      </c>
      <c r="G222" t="s">
        <v>2</v>
      </c>
      <c r="H222">
        <v>6.9</v>
      </c>
      <c r="I222" t="s">
        <v>1</v>
      </c>
    </row>
    <row r="223" spans="1:9" x14ac:dyDescent="0.3">
      <c r="A223" t="s">
        <v>247</v>
      </c>
      <c r="B223">
        <v>50.1</v>
      </c>
      <c r="C223" t="s">
        <v>1</v>
      </c>
      <c r="D223">
        <v>15</v>
      </c>
      <c r="E223" t="s">
        <v>185</v>
      </c>
      <c r="F223">
        <v>132</v>
      </c>
      <c r="G223" t="s">
        <v>2</v>
      </c>
      <c r="H223">
        <v>6.7</v>
      </c>
      <c r="I223" t="s">
        <v>185</v>
      </c>
    </row>
    <row r="224" spans="1:9" x14ac:dyDescent="0.3">
      <c r="A224" t="s">
        <v>248</v>
      </c>
      <c r="B224">
        <v>38</v>
      </c>
      <c r="C224" t="s">
        <v>1</v>
      </c>
      <c r="D224">
        <v>23</v>
      </c>
      <c r="E224" t="s">
        <v>1</v>
      </c>
      <c r="F224">
        <v>86.1</v>
      </c>
      <c r="G224" t="s">
        <v>2</v>
      </c>
      <c r="H224">
        <v>10.1</v>
      </c>
      <c r="I224" t="s">
        <v>1</v>
      </c>
    </row>
    <row r="225" spans="1:9" x14ac:dyDescent="0.3">
      <c r="A225" t="s">
        <v>249</v>
      </c>
      <c r="B225">
        <v>387</v>
      </c>
      <c r="C225" t="s">
        <v>1</v>
      </c>
      <c r="D225">
        <v>150</v>
      </c>
      <c r="E225" t="s">
        <v>185</v>
      </c>
      <c r="F225">
        <v>272</v>
      </c>
      <c r="G225" t="s">
        <v>2</v>
      </c>
      <c r="H225">
        <v>89</v>
      </c>
      <c r="I225" t="s">
        <v>1</v>
      </c>
    </row>
    <row r="227" spans="1:9" x14ac:dyDescent="0.3">
      <c r="A227" t="s">
        <v>561</v>
      </c>
      <c r="B227" s="6">
        <v>114.44</v>
      </c>
      <c r="C227" t="s">
        <v>2</v>
      </c>
      <c r="D227">
        <v>150</v>
      </c>
      <c r="E227" t="s">
        <v>1</v>
      </c>
      <c r="F227">
        <v>856.39</v>
      </c>
      <c r="G227" t="s">
        <v>2</v>
      </c>
      <c r="H227">
        <v>1.3</v>
      </c>
      <c r="I227" t="s">
        <v>2</v>
      </c>
    </row>
    <row r="228" spans="1:9" x14ac:dyDescent="0.3">
      <c r="A228" t="s">
        <v>560</v>
      </c>
      <c r="B228">
        <f>B227/20</f>
        <v>5.7219999999999995</v>
      </c>
      <c r="C228" t="s">
        <v>2</v>
      </c>
      <c r="D228">
        <f>D227/20</f>
        <v>7.5</v>
      </c>
      <c r="E228" t="s">
        <v>1</v>
      </c>
      <c r="F228">
        <f>F227/20</f>
        <v>42.819499999999998</v>
      </c>
      <c r="G228" t="s">
        <v>2</v>
      </c>
      <c r="H228">
        <f>H227/20</f>
        <v>6.5000000000000002E-2</v>
      </c>
      <c r="I228" t="s">
        <v>2</v>
      </c>
    </row>
  </sheetData>
  <sortState ref="A8:G166">
    <sortCondition ref="A8:A16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A-2 PCB EDL LOQ</vt:lpstr>
      <vt:lpstr>A-3 PBDE EDL LOQ</vt:lpstr>
      <vt:lpstr>B-1 Chain of Custody</vt:lpstr>
      <vt:lpstr>B-2 Lab blanks</vt:lpstr>
      <vt:lpstr>B-3 Container proofs</vt:lpstr>
      <vt:lpstr>B-3 cont'd Container proofs</vt:lpstr>
      <vt:lpstr>B-4 SPE blanks</vt:lpstr>
      <vt:lpstr>B-5 CENT blanks</vt:lpstr>
      <vt:lpstr>B-6 TRX blanks</vt:lpstr>
      <vt:lpstr>B-7 SPE Field blanks</vt:lpstr>
      <vt:lpstr>B-8 Hydrolab data</vt:lpstr>
      <vt:lpstr>C-1 PCB recovery</vt:lpstr>
      <vt:lpstr>C-2 PCBs Spokane 16</vt:lpstr>
      <vt:lpstr>C-3 PCBs Yakima</vt:lpstr>
      <vt:lpstr>C-4 PCBs Snohomish</vt:lpstr>
      <vt:lpstr>C-5 PCBs Spokane 17</vt:lpstr>
      <vt:lpstr>D-1 PBDE recovery</vt:lpstr>
      <vt:lpstr>D-2 PBDEs Spokane 16</vt:lpstr>
      <vt:lpstr>D-3 PBDEs Yakima</vt:lpstr>
      <vt:lpstr>D-4 PBDEs Snohomish</vt:lpstr>
      <vt:lpstr>D-5 PBDEs Spokane 17</vt:lpstr>
    </vt:vector>
  </TitlesOfParts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Hobbs</dc:creator>
  <cp:lastModifiedBy>Kara Whitman</cp:lastModifiedBy>
  <cp:lastPrinted>2018-05-30T19:11:17Z</cp:lastPrinted>
  <dcterms:created xsi:type="dcterms:W3CDTF">2017-01-10T23:57:09Z</dcterms:created>
  <dcterms:modified xsi:type="dcterms:W3CDTF">2018-05-30T20:57:01Z</dcterms:modified>
</cp:coreProperties>
</file>